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2600" yWindow="-15" windowWidth="12645" windowHeight="12345" tabRatio="835"/>
  </bookViews>
  <sheets>
    <sheet name="ΟΔΗΓΙΕΣ" sheetId="21" r:id="rId1"/>
    <sheet name="1.ΑΠΟΚΤΗΣΗ ΓΗΣ" sheetId="27" r:id="rId2"/>
    <sheet name="2.ΚΤΙΡΙΑΚΕΣ ΕΓΚΑΤΑΣΤΑΣΕΙΣ" sheetId="28" r:id="rId3"/>
    <sheet name="3.ΜΗΧΑΝΟΛΟΓΙΚΟΣ ΕΞΟΠΛΙΣΜΟΣ" sheetId="2" r:id="rId4"/>
    <sheet name="4.ΛΟΙΠΟΣ ΕΞΟΠΛΙΣΜΟΣ" sheetId="9" r:id="rId5"/>
    <sheet name="5.ΕΞΟΠΛΙΣΜΟΣ ΑΠΕ" sheetId="24" r:id="rId6"/>
    <sheet name="6.ΜΕΛΕΤΕΣ" sheetId="3" r:id="rId7"/>
    <sheet name="7.ΠΡΟΒΟΛΗ-ΠΡΟΩΘΗΣΗ-ΕΝΗΜΕΡΩΣΗ" sheetId="18" r:id="rId8"/>
    <sheet name="8.ΣΥΝΟΠΤ.ΑΝΑΛΥΣΗ ΚΟΣΤΟΥΣ-ΧΡΟΝΟΔ" sheetId="4" r:id="rId9"/>
    <sheet name="1.ΠΟΛΙΤΙΣΤ.ΕΚΔΗΛΩΣΕΙΣ-ΔΙΟΡΓΑΝΩΣ" sheetId="5" r:id="rId10"/>
    <sheet name="2.ΠΟΛΙΤΙΣΤ.ΕΚΔΗΛΩΣΕΙΣ-ΜΕΛΕΤΕΣ" sheetId="29" r:id="rId11"/>
    <sheet name="3.ΠΟΛΙΤ.ΕΚΔΗΛΩΣΕΙΣ-ΣΥΝΟΠΤ.ΑΝΑΛΥ" sheetId="30" r:id="rId12"/>
  </sheets>
  <externalReferences>
    <externalReference r:id="rId13"/>
  </externalReferences>
  <definedNames>
    <definedName name="FPAA">[1]Οικοδομικά!$I$12</definedName>
    <definedName name="FPAB">[1]Οικοδομικά!$I$25</definedName>
    <definedName name="FPAD">[1]Οικοδομικά!$I$87</definedName>
    <definedName name="FPAE">[1]Οικοδομικά!$I$126</definedName>
    <definedName name="FPAEXOPLISMOS" localSheetId="10">#REF!</definedName>
    <definedName name="FPAEXOPLISMOS" localSheetId="11">#REF!</definedName>
    <definedName name="FPAEXOPLISMOS">#REF!</definedName>
    <definedName name="FPAG">[1]Οικοδομικά!$I$45</definedName>
    <definedName name="FPAH">[1]Οικοδομικά!$I$213</definedName>
    <definedName name="FPAST">[1]Οικοδομικά!$I$175</definedName>
    <definedName name="FPAZ">[1]Οικοδομικά!$I$200</definedName>
    <definedName name="KEXOPLISMOS" localSheetId="10">#REF!</definedName>
    <definedName name="KEXOPLISMOS" localSheetId="11">#REF!</definedName>
    <definedName name="KEXOPLISMOS">#REF!</definedName>
    <definedName name="_xlnm.Print_Area" localSheetId="2">'2.ΚΤΙΡΙΑΚΕΣ ΕΓΚΑΤΑΣΤΑΣΕΙΣ'!$A$1:$J$237</definedName>
    <definedName name="_xlnm.Print_Area" localSheetId="0">ΟΔΗΓΙΕΣ!$A$1:$K$29</definedName>
    <definedName name="_xlnm.Print_Titles" localSheetId="2">'2.ΚΤΙΡΙΑΚΕΣ ΕΓΚΑΤΑΣΤΑΣΕΙΣ'!$9:$9</definedName>
    <definedName name="_xlnm.Print_Titles" localSheetId="3">'3.ΜΗΧΑΝΟΛΟΓΙΚΟΣ ΕΞΟΠΛΙΣΜΟΣ'!$2:$3</definedName>
    <definedName name="SA">[1]Οικοδομικά!$H$12</definedName>
    <definedName name="SB">[1]Οικοδομικά!$H$25</definedName>
    <definedName name="SD">[1]Οικοδομικά!$H$87</definedName>
    <definedName name="SE">[1]Οικοδομικά!$H$126</definedName>
    <definedName name="SG">[1]Οικοδομικά!$H$45</definedName>
    <definedName name="SH">[1]Οικοδομικά!$H$213</definedName>
    <definedName name="SKA">[1]Οικοδομικά!$J$12</definedName>
    <definedName name="SKB">[1]Οικοδομικά!$J$25</definedName>
    <definedName name="SKD">[1]Οικοδομικά!$J$87</definedName>
    <definedName name="SKE">[1]Οικοδομικά!$J$126</definedName>
    <definedName name="SKEXOPLISMOS" localSheetId="10">#REF!</definedName>
    <definedName name="SKEXOPLISMOS" localSheetId="11">#REF!</definedName>
    <definedName name="SKEXOPLISMOS">#REF!</definedName>
    <definedName name="SKG">[1]Οικοδομικά!$J$45</definedName>
    <definedName name="SKH">[1]Οικοδομικά!$J$213</definedName>
    <definedName name="SKST">[1]Οικοδομικά!$J$175</definedName>
    <definedName name="SKZ">[1]Οικοδομικά!$J$200</definedName>
    <definedName name="SST">[1]Οικοδομικά!$H$175</definedName>
    <definedName name="SZ">[1]Οικοδομικά!$H$200</definedName>
  </definedNames>
  <calcPr calcId="125725"/>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3" i="28"/>
  <c r="J71"/>
  <c r="J111"/>
  <c r="J149"/>
  <c r="J202"/>
  <c r="J221"/>
  <c r="H226"/>
  <c r="I226"/>
  <c r="J226"/>
  <c r="H225"/>
  <c r="I225" s="1"/>
  <c r="H221"/>
  <c r="I221"/>
  <c r="H220"/>
  <c r="I220" s="1"/>
  <c r="H214"/>
  <c r="I214" s="1"/>
  <c r="H208"/>
  <c r="I208" s="1"/>
  <c r="H202"/>
  <c r="I202"/>
  <c r="H201"/>
  <c r="I201" s="1"/>
  <c r="J201" s="1"/>
  <c r="H195"/>
  <c r="I195" s="1"/>
  <c r="H190"/>
  <c r="I190" s="1"/>
  <c r="H181"/>
  <c r="I181" s="1"/>
  <c r="H172"/>
  <c r="I172" s="1"/>
  <c r="H167"/>
  <c r="I167" s="1"/>
  <c r="H162"/>
  <c r="I162" s="1"/>
  <c r="H155"/>
  <c r="I155" s="1"/>
  <c r="H149"/>
  <c r="I149"/>
  <c r="H148"/>
  <c r="I148" s="1"/>
  <c r="H138"/>
  <c r="I138" s="1"/>
  <c r="H132"/>
  <c r="I132" s="1"/>
  <c r="H111"/>
  <c r="I111"/>
  <c r="H110"/>
  <c r="I110" s="1"/>
  <c r="H96"/>
  <c r="I96" s="1"/>
  <c r="H91"/>
  <c r="I91" s="1"/>
  <c r="H86"/>
  <c r="I86" s="1"/>
  <c r="H71"/>
  <c r="I71"/>
  <c r="H70"/>
  <c r="I70" s="1"/>
  <c r="H56"/>
  <c r="I56" s="1"/>
  <c r="H42"/>
  <c r="I42" s="1"/>
  <c r="H18"/>
  <c r="H19" s="1"/>
  <c r="H32"/>
  <c r="H33" s="1"/>
  <c r="H11" i="4"/>
  <c r="I11"/>
  <c r="J11"/>
  <c r="H8" i="30"/>
  <c r="I8"/>
  <c r="J8"/>
  <c r="D7"/>
  <c r="D8" s="1"/>
  <c r="E7"/>
  <c r="C7"/>
  <c r="D6"/>
  <c r="E6"/>
  <c r="C6"/>
  <c r="F5" i="24"/>
  <c r="F6"/>
  <c r="G6"/>
  <c r="H6" s="1"/>
  <c r="F7"/>
  <c r="G7" s="1"/>
  <c r="H7" s="1"/>
  <c r="F5" i="9"/>
  <c r="F6"/>
  <c r="G6"/>
  <c r="H6"/>
  <c r="F7"/>
  <c r="G7" s="1"/>
  <c r="F5" i="2"/>
  <c r="G5"/>
  <c r="F6"/>
  <c r="F7"/>
  <c r="G7" s="1"/>
  <c r="H7" s="1"/>
  <c r="F11" i="4"/>
  <c r="G11"/>
  <c r="F7" i="18"/>
  <c r="F6"/>
  <c r="F5"/>
  <c r="F4"/>
  <c r="D4" i="3"/>
  <c r="D5"/>
  <c r="D6"/>
  <c r="D7"/>
  <c r="E7" s="1"/>
  <c r="D8"/>
  <c r="D9"/>
  <c r="E9" s="1"/>
  <c r="D10"/>
  <c r="D11"/>
  <c r="E11" s="1"/>
  <c r="D12"/>
  <c r="E6"/>
  <c r="E8"/>
  <c r="E10"/>
  <c r="E12"/>
  <c r="D3"/>
  <c r="G9" i="24"/>
  <c r="G8"/>
  <c r="G9" i="9"/>
  <c r="G8"/>
  <c r="H224" i="28"/>
  <c r="I224" s="1"/>
  <c r="H223"/>
  <c r="H219"/>
  <c r="I219" s="1"/>
  <c r="J219" s="1"/>
  <c r="H218"/>
  <c r="I218" s="1"/>
  <c r="J218" s="1"/>
  <c r="H217"/>
  <c r="I217" s="1"/>
  <c r="H216"/>
  <c r="H213"/>
  <c r="I213" s="1"/>
  <c r="J213" s="1"/>
  <c r="H212"/>
  <c r="H211"/>
  <c r="I211" s="1"/>
  <c r="H210"/>
  <c r="H207"/>
  <c r="I207" s="1"/>
  <c r="H206"/>
  <c r="H205"/>
  <c r="I205" s="1"/>
  <c r="H204"/>
  <c r="I204" s="1"/>
  <c r="H200"/>
  <c r="I200" s="1"/>
  <c r="H199"/>
  <c r="H198"/>
  <c r="I198" s="1"/>
  <c r="J198" s="1"/>
  <c r="H197"/>
  <c r="I197" s="1"/>
  <c r="H194"/>
  <c r="I194" s="1"/>
  <c r="H193"/>
  <c r="H192"/>
  <c r="I192" s="1"/>
  <c r="J192" s="1"/>
  <c r="H189"/>
  <c r="I189" s="1"/>
  <c r="H188"/>
  <c r="H187"/>
  <c r="I187" s="1"/>
  <c r="J187" s="1"/>
  <c r="H186"/>
  <c r="I186" s="1"/>
  <c r="J186" s="1"/>
  <c r="H185"/>
  <c r="I185" s="1"/>
  <c r="H184"/>
  <c r="H183"/>
  <c r="I183" s="1"/>
  <c r="J183" s="1"/>
  <c r="H180"/>
  <c r="I180" s="1"/>
  <c r="H179"/>
  <c r="H178"/>
  <c r="I178" s="1"/>
  <c r="J178" s="1"/>
  <c r="H177"/>
  <c r="I177" s="1"/>
  <c r="J177" s="1"/>
  <c r="H176"/>
  <c r="I176" s="1"/>
  <c r="H175"/>
  <c r="H174"/>
  <c r="I174" s="1"/>
  <c r="J174" s="1"/>
  <c r="H171"/>
  <c r="I171" s="1"/>
  <c r="H170"/>
  <c r="H169"/>
  <c r="I169" s="1"/>
  <c r="H166"/>
  <c r="I166" s="1"/>
  <c r="H165"/>
  <c r="H164"/>
  <c r="I164" s="1"/>
  <c r="J164" s="1"/>
  <c r="H161"/>
  <c r="I161" s="1"/>
  <c r="H160"/>
  <c r="H159"/>
  <c r="I159" s="1"/>
  <c r="J159" s="1"/>
  <c r="H158"/>
  <c r="I158" s="1"/>
  <c r="J158" s="1"/>
  <c r="H157"/>
  <c r="I157" s="1"/>
  <c r="H154"/>
  <c r="I154" s="1"/>
  <c r="H153"/>
  <c r="H152"/>
  <c r="I152" s="1"/>
  <c r="H151"/>
  <c r="I151" s="1"/>
  <c r="J151" s="1"/>
  <c r="H125"/>
  <c r="H126"/>
  <c r="I126" s="1"/>
  <c r="H127"/>
  <c r="I127" s="1"/>
  <c r="H128"/>
  <c r="H129"/>
  <c r="I129" s="1"/>
  <c r="J129" s="1"/>
  <c r="H130"/>
  <c r="I130" s="1"/>
  <c r="J130" s="1"/>
  <c r="H131"/>
  <c r="I131" s="1"/>
  <c r="H134"/>
  <c r="I134" s="1"/>
  <c r="H135"/>
  <c r="I135" s="1"/>
  <c r="J135" s="1"/>
  <c r="H136"/>
  <c r="I136" s="1"/>
  <c r="H137"/>
  <c r="H140"/>
  <c r="I140" s="1"/>
  <c r="J140" s="1"/>
  <c r="H141"/>
  <c r="I141" s="1"/>
  <c r="H142"/>
  <c r="H143"/>
  <c r="I143" s="1"/>
  <c r="J143" s="1"/>
  <c r="H144"/>
  <c r="I144" s="1"/>
  <c r="J144" s="1"/>
  <c r="H145"/>
  <c r="I145" s="1"/>
  <c r="H146"/>
  <c r="H147"/>
  <c r="I147" s="1"/>
  <c r="J147" s="1"/>
  <c r="H114"/>
  <c r="H115"/>
  <c r="I115" s="1"/>
  <c r="J115" s="1"/>
  <c r="H116"/>
  <c r="I116" s="1"/>
  <c r="H117"/>
  <c r="I117" s="1"/>
  <c r="H118"/>
  <c r="I118" s="1"/>
  <c r="J118" s="1"/>
  <c r="H119"/>
  <c r="I119" s="1"/>
  <c r="J119" s="1"/>
  <c r="H120"/>
  <c r="I120" s="1"/>
  <c r="H121"/>
  <c r="I121" s="1"/>
  <c r="H122"/>
  <c r="I122" s="1"/>
  <c r="J122" s="1"/>
  <c r="H123"/>
  <c r="I123" s="1"/>
  <c r="J123" s="1"/>
  <c r="H124"/>
  <c r="I124" s="1"/>
  <c r="H113"/>
  <c r="I113" s="1"/>
  <c r="H98"/>
  <c r="H99"/>
  <c r="I99" s="1"/>
  <c r="J99" s="1"/>
  <c r="H100"/>
  <c r="H101"/>
  <c r="H102"/>
  <c r="I102" s="1"/>
  <c r="J102" s="1"/>
  <c r="H103"/>
  <c r="I103" s="1"/>
  <c r="H104"/>
  <c r="I104" s="1"/>
  <c r="J104" s="1"/>
  <c r="H105"/>
  <c r="H106"/>
  <c r="H107"/>
  <c r="H108"/>
  <c r="I108" s="1"/>
  <c r="H109"/>
  <c r="H95"/>
  <c r="I95" s="1"/>
  <c r="J95" s="1"/>
  <c r="H94"/>
  <c r="I94" s="1"/>
  <c r="H93"/>
  <c r="I93" s="1"/>
  <c r="H90"/>
  <c r="I90" s="1"/>
  <c r="J90" s="1"/>
  <c r="H89"/>
  <c r="I89" s="1"/>
  <c r="H88"/>
  <c r="H74"/>
  <c r="H75"/>
  <c r="I75" s="1"/>
  <c r="H76"/>
  <c r="I76" s="1"/>
  <c r="J76" s="1"/>
  <c r="H77"/>
  <c r="I77" s="1"/>
  <c r="J77" s="1"/>
  <c r="H78"/>
  <c r="H79"/>
  <c r="I79" s="1"/>
  <c r="H80"/>
  <c r="I80" s="1"/>
  <c r="H81"/>
  <c r="I81" s="1"/>
  <c r="J81" s="1"/>
  <c r="H82"/>
  <c r="H83"/>
  <c r="I83" s="1"/>
  <c r="H84"/>
  <c r="I84" s="1"/>
  <c r="J84" s="1"/>
  <c r="H85"/>
  <c r="I85" s="1"/>
  <c r="H73"/>
  <c r="I73" s="1"/>
  <c r="H59"/>
  <c r="I59" s="1"/>
  <c r="J59" s="1"/>
  <c r="H60"/>
  <c r="I60" s="1"/>
  <c r="J60" s="1"/>
  <c r="H61"/>
  <c r="I61" s="1"/>
  <c r="H62"/>
  <c r="H63"/>
  <c r="I63" s="1"/>
  <c r="J63" s="1"/>
  <c r="H64"/>
  <c r="I64" s="1"/>
  <c r="H65"/>
  <c r="I65" s="1"/>
  <c r="H66"/>
  <c r="H67"/>
  <c r="I67" s="1"/>
  <c r="J67" s="1"/>
  <c r="H68"/>
  <c r="H69"/>
  <c r="I69" s="1"/>
  <c r="H45"/>
  <c r="H46"/>
  <c r="I46" s="1"/>
  <c r="J46" s="1"/>
  <c r="H47"/>
  <c r="H48"/>
  <c r="H49"/>
  <c r="I49" s="1"/>
  <c r="H50"/>
  <c r="I50" s="1"/>
  <c r="J50" s="1"/>
  <c r="H51"/>
  <c r="I51" s="1"/>
  <c r="J51" s="1"/>
  <c r="H52"/>
  <c r="H53"/>
  <c r="H54"/>
  <c r="I54" s="1"/>
  <c r="J54" s="1"/>
  <c r="H55"/>
  <c r="I55" s="1"/>
  <c r="J55" s="1"/>
  <c r="H58"/>
  <c r="I58" s="1"/>
  <c r="H44"/>
  <c r="I44" s="1"/>
  <c r="H41"/>
  <c r="I41" s="1"/>
  <c r="H40"/>
  <c r="H39"/>
  <c r="I39" s="1"/>
  <c r="J39" s="1"/>
  <c r="H38"/>
  <c r="I38" s="1"/>
  <c r="J38" s="1"/>
  <c r="H37"/>
  <c r="I37" s="1"/>
  <c r="H36"/>
  <c r="H35"/>
  <c r="I35" s="1"/>
  <c r="H22"/>
  <c r="I22" s="1"/>
  <c r="J22" s="1"/>
  <c r="H23"/>
  <c r="I23" s="1"/>
  <c r="H24"/>
  <c r="I24" s="1"/>
  <c r="H25"/>
  <c r="H26"/>
  <c r="I26" s="1"/>
  <c r="J26" s="1"/>
  <c r="H27"/>
  <c r="I27" s="1"/>
  <c r="H28"/>
  <c r="I28" s="1"/>
  <c r="H29"/>
  <c r="H30"/>
  <c r="I30" s="1"/>
  <c r="J30" s="1"/>
  <c r="H31"/>
  <c r="I31" s="1"/>
  <c r="H21"/>
  <c r="I21" s="1"/>
  <c r="H11"/>
  <c r="H12"/>
  <c r="H13"/>
  <c r="I13" s="1"/>
  <c r="H14"/>
  <c r="I14" s="1"/>
  <c r="J14" s="1"/>
  <c r="H15"/>
  <c r="I15" s="1"/>
  <c r="J15" s="1"/>
  <c r="H16"/>
  <c r="H17"/>
  <c r="I17" s="1"/>
  <c r="H10"/>
  <c r="I10" s="1"/>
  <c r="G8" i="30"/>
  <c r="F8"/>
  <c r="E8"/>
  <c r="C9" i="29"/>
  <c r="D7"/>
  <c r="E7" s="1"/>
  <c r="D6"/>
  <c r="E6" s="1"/>
  <c r="D5"/>
  <c r="E5" s="1"/>
  <c r="D8" i="27"/>
  <c r="D7"/>
  <c r="E7" s="1"/>
  <c r="D6"/>
  <c r="E6" s="1"/>
  <c r="D5"/>
  <c r="D4"/>
  <c r="D3"/>
  <c r="C9"/>
  <c r="C4" i="4" s="1"/>
  <c r="E8" i="27"/>
  <c r="E5"/>
  <c r="E4"/>
  <c r="J225" i="28" l="1"/>
  <c r="J220"/>
  <c r="J214"/>
  <c r="J208"/>
  <c r="J195"/>
  <c r="J190"/>
  <c r="J181"/>
  <c r="J172"/>
  <c r="J167"/>
  <c r="J162"/>
  <c r="J155"/>
  <c r="J148"/>
  <c r="J138"/>
  <c r="J132"/>
  <c r="J110"/>
  <c r="J96"/>
  <c r="J91"/>
  <c r="J86"/>
  <c r="J70"/>
  <c r="J56"/>
  <c r="J42"/>
  <c r="I18"/>
  <c r="I19" s="1"/>
  <c r="I32"/>
  <c r="I33" s="1"/>
  <c r="C8" i="30"/>
  <c r="H5" i="24"/>
  <c r="G5"/>
  <c r="H5" i="9"/>
  <c r="H7"/>
  <c r="G5"/>
  <c r="H5" i="2"/>
  <c r="G6"/>
  <c r="H6" s="1"/>
  <c r="D9" i="27"/>
  <c r="D4" i="4" s="1"/>
  <c r="D13" i="3"/>
  <c r="E3" i="27"/>
  <c r="E9" s="1"/>
  <c r="E4" i="4" s="1"/>
  <c r="H236" i="28"/>
  <c r="H235"/>
  <c r="I210"/>
  <c r="J210" s="1"/>
  <c r="J204"/>
  <c r="J197"/>
  <c r="H234"/>
  <c r="H232"/>
  <c r="J134"/>
  <c r="J121"/>
  <c r="J152"/>
  <c r="I128"/>
  <c r="J128" s="1"/>
  <c r="J126"/>
  <c r="J85"/>
  <c r="J80"/>
  <c r="I88"/>
  <c r="J88" s="1"/>
  <c r="J117"/>
  <c r="J154"/>
  <c r="I216"/>
  <c r="J216" s="1"/>
  <c r="J217"/>
  <c r="I223"/>
  <c r="I236" s="1"/>
  <c r="J224"/>
  <c r="I212"/>
  <c r="J212" s="1"/>
  <c r="J211"/>
  <c r="I206"/>
  <c r="J206" s="1"/>
  <c r="J207"/>
  <c r="J205"/>
  <c r="I193"/>
  <c r="J193" s="1"/>
  <c r="J194"/>
  <c r="I199"/>
  <c r="J199" s="1"/>
  <c r="J200"/>
  <c r="I184"/>
  <c r="J184" s="1"/>
  <c r="J185"/>
  <c r="I188"/>
  <c r="J188" s="1"/>
  <c r="J189"/>
  <c r="I175"/>
  <c r="J175" s="1"/>
  <c r="J176"/>
  <c r="I179"/>
  <c r="J179" s="1"/>
  <c r="J180"/>
  <c r="I170"/>
  <c r="J170" s="1"/>
  <c r="J171"/>
  <c r="J169"/>
  <c r="I165"/>
  <c r="J165" s="1"/>
  <c r="J166"/>
  <c r="J157"/>
  <c r="I160"/>
  <c r="J160" s="1"/>
  <c r="J161"/>
  <c r="I153"/>
  <c r="J153" s="1"/>
  <c r="H233"/>
  <c r="J145"/>
  <c r="J141"/>
  <c r="J136"/>
  <c r="J131"/>
  <c r="J127"/>
  <c r="I125"/>
  <c r="J125" s="1"/>
  <c r="I146"/>
  <c r="J146" s="1"/>
  <c r="I142"/>
  <c r="J142" s="1"/>
  <c r="I137"/>
  <c r="J137" s="1"/>
  <c r="J124"/>
  <c r="J120"/>
  <c r="J116"/>
  <c r="I114"/>
  <c r="J114" s="1"/>
  <c r="J113"/>
  <c r="J23"/>
  <c r="H231"/>
  <c r="J79"/>
  <c r="J89"/>
  <c r="J108"/>
  <c r="I47"/>
  <c r="J47" s="1"/>
  <c r="J103"/>
  <c r="J75"/>
  <c r="I107"/>
  <c r="J107" s="1"/>
  <c r="I98"/>
  <c r="J98" s="1"/>
  <c r="J94"/>
  <c r="J64"/>
  <c r="J83"/>
  <c r="I106"/>
  <c r="J106" s="1"/>
  <c r="I109"/>
  <c r="J109" s="1"/>
  <c r="I105"/>
  <c r="J105" s="1"/>
  <c r="I101"/>
  <c r="J101" s="1"/>
  <c r="I100"/>
  <c r="J100" s="1"/>
  <c r="J93"/>
  <c r="I82"/>
  <c r="J82" s="1"/>
  <c r="I78"/>
  <c r="J78" s="1"/>
  <c r="I74"/>
  <c r="J74" s="1"/>
  <c r="J73"/>
  <c r="J27"/>
  <c r="I53"/>
  <c r="J53" s="1"/>
  <c r="I68"/>
  <c r="J68" s="1"/>
  <c r="J49"/>
  <c r="J69"/>
  <c r="J65"/>
  <c r="J61"/>
  <c r="I66"/>
  <c r="J66" s="1"/>
  <c r="I62"/>
  <c r="I45"/>
  <c r="J45" s="1"/>
  <c r="I52"/>
  <c r="J52" s="1"/>
  <c r="I48"/>
  <c r="J48" s="1"/>
  <c r="J58"/>
  <c r="J44"/>
  <c r="I36"/>
  <c r="J36" s="1"/>
  <c r="J37"/>
  <c r="I40"/>
  <c r="J40" s="1"/>
  <c r="J41"/>
  <c r="J31"/>
  <c r="J35"/>
  <c r="J28"/>
  <c r="J24"/>
  <c r="I29"/>
  <c r="J29" s="1"/>
  <c r="I25"/>
  <c r="J25" s="1"/>
  <c r="J21"/>
  <c r="H230"/>
  <c r="H229"/>
  <c r="J17"/>
  <c r="I16"/>
  <c r="J16" s="1"/>
  <c r="J13"/>
  <c r="I12"/>
  <c r="J12" s="1"/>
  <c r="I11"/>
  <c r="J11" s="1"/>
  <c r="J10"/>
  <c r="E9" i="29"/>
  <c r="D9"/>
  <c r="F9" i="24"/>
  <c r="F8"/>
  <c r="F4"/>
  <c r="G4" s="1"/>
  <c r="G10" s="1"/>
  <c r="H9"/>
  <c r="E6" i="5"/>
  <c r="E7"/>
  <c r="E8"/>
  <c r="E9"/>
  <c r="E10"/>
  <c r="E11"/>
  <c r="E12"/>
  <c r="E13"/>
  <c r="E14"/>
  <c r="E5"/>
  <c r="E4" i="18"/>
  <c r="E5"/>
  <c r="E6"/>
  <c r="G6" s="1"/>
  <c r="E7"/>
  <c r="E3"/>
  <c r="F3" s="1"/>
  <c r="F8" s="1"/>
  <c r="E15" i="5"/>
  <c r="F6"/>
  <c r="F7"/>
  <c r="F8"/>
  <c r="F9"/>
  <c r="G9"/>
  <c r="F10"/>
  <c r="G10"/>
  <c r="F11"/>
  <c r="G11"/>
  <c r="F12"/>
  <c r="G12"/>
  <c r="F13"/>
  <c r="G13"/>
  <c r="F14"/>
  <c r="G14"/>
  <c r="F5"/>
  <c r="F4" i="2"/>
  <c r="G4" s="1"/>
  <c r="F15" i="5"/>
  <c r="F9" i="9"/>
  <c r="F8"/>
  <c r="F4"/>
  <c r="H8"/>
  <c r="E3" i="3"/>
  <c r="E13" s="1"/>
  <c r="E4"/>
  <c r="E5"/>
  <c r="G5" i="5"/>
  <c r="G6"/>
  <c r="G7"/>
  <c r="G8"/>
  <c r="C13" i="3"/>
  <c r="F8" i="2"/>
  <c r="G8" s="1"/>
  <c r="F9"/>
  <c r="G9" s="1"/>
  <c r="G15" i="5"/>
  <c r="J18" i="28" l="1"/>
  <c r="J19" s="1"/>
  <c r="J229" s="1"/>
  <c r="J32"/>
  <c r="J230" s="1"/>
  <c r="F10" i="9"/>
  <c r="C7" i="4" s="1"/>
  <c r="G4" i="9"/>
  <c r="G10" s="1"/>
  <c r="G10" i="2"/>
  <c r="D6" i="4" s="1"/>
  <c r="H8" i="2"/>
  <c r="H9"/>
  <c r="C9" i="4"/>
  <c r="H237" i="28"/>
  <c r="C5" i="4" s="1"/>
  <c r="D9"/>
  <c r="H4" i="24"/>
  <c r="F10"/>
  <c r="C8" i="4" s="1"/>
  <c r="H8" i="24"/>
  <c r="H9" i="9"/>
  <c r="F10" i="2"/>
  <c r="C6" i="4" s="1"/>
  <c r="J223" i="28"/>
  <c r="J236" s="1"/>
  <c r="J234"/>
  <c r="I235"/>
  <c r="J235"/>
  <c r="I234"/>
  <c r="J233"/>
  <c r="I233"/>
  <c r="I232"/>
  <c r="J232"/>
  <c r="I231"/>
  <c r="J62"/>
  <c r="J231" s="1"/>
  <c r="I230"/>
  <c r="I229"/>
  <c r="G7" i="18"/>
  <c r="G3"/>
  <c r="G8" s="1"/>
  <c r="E8"/>
  <c r="C10" i="4" s="1"/>
  <c r="G5" i="18"/>
  <c r="D10" i="4"/>
  <c r="G4" i="18"/>
  <c r="H10" i="24" l="1"/>
  <c r="E8" i="4" s="1"/>
  <c r="H4" i="9"/>
  <c r="H10" s="1"/>
  <c r="E7" i="4" s="1"/>
  <c r="C11"/>
  <c r="E9"/>
  <c r="D7"/>
  <c r="H4" i="2"/>
  <c r="I237" i="28"/>
  <c r="D5" i="4" s="1"/>
  <c r="J237" i="28"/>
  <c r="E5" i="4" s="1"/>
  <c r="D8"/>
  <c r="E10"/>
  <c r="D11" l="1"/>
  <c r="H10" i="2"/>
  <c r="E6" i="4" s="1"/>
  <c r="E11" s="1"/>
</calcChain>
</file>

<file path=xl/sharedStrings.xml><?xml version="1.0" encoding="utf-8"?>
<sst xmlns="http://schemas.openxmlformats.org/spreadsheetml/2006/main" count="797" uniqueCount="511">
  <si>
    <t>Α/Α</t>
  </si>
  <si>
    <t>ΤΙΜΗ ΜΟΝΑΔΑΣ</t>
  </si>
  <si>
    <t>ΚΟΣΤΟΣ</t>
  </si>
  <si>
    <t>ΦΠΑ</t>
  </si>
  <si>
    <t>ΣΥΝΟΛΙΚΟ ΚΟΣΤΟΣ</t>
  </si>
  <si>
    <t>ΣΥΝΟΛΟ</t>
  </si>
  <si>
    <t>ΟΜΑΔΑ ΕΡΓΑΣΙΩΝ</t>
  </si>
  <si>
    <t>ΕΙΔΟΣ ΕΡΓΑΣΙΑΣ</t>
  </si>
  <si>
    <t>ΠΕΡΙΒΑΛΛΩΝ ΧΩΡΟΣ</t>
  </si>
  <si>
    <t>ΠΧ.01</t>
  </si>
  <si>
    <t>ΠΧ.02</t>
  </si>
  <si>
    <t>ΠΧ.03</t>
  </si>
  <si>
    <t>ΠΧ.04</t>
  </si>
  <si>
    <t>ΠΧ.05</t>
  </si>
  <si>
    <t>ΠΧ.06</t>
  </si>
  <si>
    <t>ΠΧ.07</t>
  </si>
  <si>
    <t>ΠΧ.08</t>
  </si>
  <si>
    <t>ΠΧ.09</t>
  </si>
  <si>
    <t>ΠΧ.10</t>
  </si>
  <si>
    <t>ΧΩΜΑΤΟΥΡΓΙΚΑ</t>
  </si>
  <si>
    <t>01.01</t>
  </si>
  <si>
    <t>01.02</t>
  </si>
  <si>
    <t>01.03</t>
  </si>
  <si>
    <t>01.04</t>
  </si>
  <si>
    <t>01.05</t>
  </si>
  <si>
    <t>01.06</t>
  </si>
  <si>
    <t>01.07</t>
  </si>
  <si>
    <t>ΚΑΘΑΙΡΕΣΕΙΣ</t>
  </si>
  <si>
    <t>02.01</t>
  </si>
  <si>
    <t>02.02</t>
  </si>
  <si>
    <t>02.03</t>
  </si>
  <si>
    <t>02.04</t>
  </si>
  <si>
    <t>02.05</t>
  </si>
  <si>
    <t>Καθαίρεση επιχρισμάτων</t>
  </si>
  <si>
    <t>02.06</t>
  </si>
  <si>
    <t>02.07</t>
  </si>
  <si>
    <t>02.08</t>
  </si>
  <si>
    <t>τεμ.</t>
  </si>
  <si>
    <t>02.09</t>
  </si>
  <si>
    <t>02.10</t>
  </si>
  <si>
    <t>02.11</t>
  </si>
  <si>
    <t>02.12</t>
  </si>
  <si>
    <t>ΣΚΥΡΟΔΕΜΑΤΑ</t>
  </si>
  <si>
    <t>Σενάζ μπατικά</t>
  </si>
  <si>
    <t>ΤΟΙΧΟΠΟΙΪΕΣ</t>
  </si>
  <si>
    <t>ΕΠΙΧΡΙΣΜΑΤΑ</t>
  </si>
  <si>
    <t>Επιχρίσματα χωριάτικου τύπου</t>
  </si>
  <si>
    <t>ΕΠΕΝΔΥΣΕΙΣ ΤΟΙΧΩΝ</t>
  </si>
  <si>
    <t>Με τσιμεντόπλακες</t>
  </si>
  <si>
    <t>Με πλακίδια κεραμικά ή πορσελάνης</t>
  </si>
  <si>
    <t>Κ Ο Υ Φ Ω Μ Α Τ Α</t>
  </si>
  <si>
    <t>Πόρτες ραμποτέ ή ταμπλαδωτές από MDF</t>
  </si>
  <si>
    <t>ΝΤΟΥΛΑΠΕΣ</t>
  </si>
  <si>
    <t>10.01</t>
  </si>
  <si>
    <t>10.02</t>
  </si>
  <si>
    <t>10.03</t>
  </si>
  <si>
    <t>10.04</t>
  </si>
  <si>
    <t>10.05</t>
  </si>
  <si>
    <t>ΜΟΝΩΣΕΙΣ ΣΤΕΓΑΝΩΣΕΙΣ</t>
  </si>
  <si>
    <t>11.01</t>
  </si>
  <si>
    <t>11.02</t>
  </si>
  <si>
    <t>11.03</t>
  </si>
  <si>
    <t>11.04</t>
  </si>
  <si>
    <t>ΜΑΡΜΑΡΙΚΑ</t>
  </si>
  <si>
    <t>12.01</t>
  </si>
  <si>
    <t>12.02</t>
  </si>
  <si>
    <t>12.03</t>
  </si>
  <si>
    <t>12.04</t>
  </si>
  <si>
    <t>12.05</t>
  </si>
  <si>
    <t>ΚΛΙΜΑΚΕΣ</t>
  </si>
  <si>
    <t>13.01</t>
  </si>
  <si>
    <t>13.02</t>
  </si>
  <si>
    <t>13.03</t>
  </si>
  <si>
    <t>ΨΕΥΔΟΡΟΦΕΣ</t>
  </si>
  <si>
    <t>14.01</t>
  </si>
  <si>
    <t>14.02</t>
  </si>
  <si>
    <t>14.03</t>
  </si>
  <si>
    <t>Από πλάκες ορυκτών ινών σε μεταλλικό σκελετό</t>
  </si>
  <si>
    <t>ΕΠΙΚΑΛΥΨΕΙΣ</t>
  </si>
  <si>
    <t>15.01</t>
  </si>
  <si>
    <t>15.02</t>
  </si>
  <si>
    <t>15.03</t>
  </si>
  <si>
    <t>15.04</t>
  </si>
  <si>
    <t>15.05</t>
  </si>
  <si>
    <t>15.06</t>
  </si>
  <si>
    <t>15.07</t>
  </si>
  <si>
    <t>ΣΤΗΘΑΙΑ</t>
  </si>
  <si>
    <t>16.01</t>
  </si>
  <si>
    <t>Από κιγκλίδωμα σιδερένιο</t>
  </si>
  <si>
    <t>16.02</t>
  </si>
  <si>
    <t>Από κιγκλίδωμα αλουμινίου</t>
  </si>
  <si>
    <t>16.03</t>
  </si>
  <si>
    <t>16.05</t>
  </si>
  <si>
    <t>16.06</t>
  </si>
  <si>
    <t>16.07</t>
  </si>
  <si>
    <t>ΧΡΩΜΑΤΙΣΜΟΙ</t>
  </si>
  <si>
    <t>17.01</t>
  </si>
  <si>
    <t>17.02</t>
  </si>
  <si>
    <t>17.03</t>
  </si>
  <si>
    <t>18.01</t>
  </si>
  <si>
    <t>18.02</t>
  </si>
  <si>
    <t>18.04</t>
  </si>
  <si>
    <t>ΥΔΡΑΥΛΙΚΕΣ ΕΓΚΑΤΑΣΤΑΣΕΙΣ</t>
  </si>
  <si>
    <t>19.01</t>
  </si>
  <si>
    <t>19.02</t>
  </si>
  <si>
    <t>19.03</t>
  </si>
  <si>
    <t>19.04</t>
  </si>
  <si>
    <t>Σύνδεση με δίκτυο ύδρευσης</t>
  </si>
  <si>
    <t>20.01</t>
  </si>
  <si>
    <t>20.02</t>
  </si>
  <si>
    <t>20.03</t>
  </si>
  <si>
    <t>20.04</t>
  </si>
  <si>
    <t>21.02</t>
  </si>
  <si>
    <t>21.03</t>
  </si>
  <si>
    <t>ΕΙΔΗ ΥΓΙΕΙΝΗΣ</t>
  </si>
  <si>
    <t>22.01</t>
  </si>
  <si>
    <t>22.02</t>
  </si>
  <si>
    <t>ΓΕΝΙΚΟ ΣΥΝΟΛΟ</t>
  </si>
  <si>
    <t>ΠΑΡΑΠΟΜΠΗ ΣΕ ΠΡΟΣΦΟΡΕΣ</t>
  </si>
  <si>
    <t>ΜΕΛΕΤΕΣ</t>
  </si>
  <si>
    <t>ΚΑΤΗΓΟΡΙΑ ΔΑΠΑΝΗΣ</t>
  </si>
  <si>
    <t>ΑΠΟΚΤΗΣΗ ΓΗΣ</t>
  </si>
  <si>
    <t xml:space="preserve">ΜΗΧΑΝΟΛΟΓΙΚΟΣ ΕΞΟΠΛΙΣΜΟΣ </t>
  </si>
  <si>
    <t>ΛΟΙΠΟΣ ΕΞΟΠΛΙΣΜΟΣ</t>
  </si>
  <si>
    <t>ΕΞΟΠΛΙΣΜΟΣ ΑΠΕ</t>
  </si>
  <si>
    <t>ΠΕΡΙΓΡΑΦΗ ΕΝΕΡΓΕΙΩΝ</t>
  </si>
  <si>
    <t xml:space="preserve">1. ΑΠΟΚΤΗΣΗ ΓΗΣ </t>
  </si>
  <si>
    <t>ΟΜΑΔΑ Α</t>
  </si>
  <si>
    <t>ΕΡΓΑ ΥΠΟΔΟΜΗΣ</t>
  </si>
  <si>
    <t>Υ.01</t>
  </si>
  <si>
    <t>Ισοπεδώσεις - διαμορφώσεις</t>
  </si>
  <si>
    <r>
      <t>μ</t>
    </r>
    <r>
      <rPr>
        <vertAlign val="superscript"/>
        <sz val="9"/>
        <rFont val="Calibri"/>
        <family val="2"/>
        <charset val="161"/>
        <scheme val="minor"/>
      </rPr>
      <t>2</t>
    </r>
  </si>
  <si>
    <t>Υ.02</t>
  </si>
  <si>
    <t>Σύνδεση με δίκτυο ΔΕΗ</t>
  </si>
  <si>
    <t>κατ' αποκ.</t>
  </si>
  <si>
    <t>Υ.03</t>
  </si>
  <si>
    <t>Σύνδεση με δίκτυο ΟΤΕ</t>
  </si>
  <si>
    <t>Υ.04</t>
  </si>
  <si>
    <t>Υ.05</t>
  </si>
  <si>
    <t>Σύνδεση με δίκτυο αποχέτευσης</t>
  </si>
  <si>
    <t>Υ.06</t>
  </si>
  <si>
    <r>
      <t>Κατασκευή βόθρου (σηπτικός και απορ-ροφητικός) συνολικού όγκου 13-15 μ</t>
    </r>
    <r>
      <rPr>
        <vertAlign val="superscript"/>
        <sz val="9"/>
        <rFont val="Calibri"/>
        <family val="2"/>
        <charset val="161"/>
        <scheme val="minor"/>
      </rPr>
      <t>3</t>
    </r>
  </si>
  <si>
    <t>Υ.07</t>
  </si>
  <si>
    <t>Κατασκευή βόθρου (στεγανός)</t>
  </si>
  <si>
    <t>Υ.08</t>
  </si>
  <si>
    <t>Καθαρισμός και συντήρηση δεξαμενής νερού</t>
  </si>
  <si>
    <t>ΟΜΑΔΑ Β</t>
  </si>
  <si>
    <t>Περίφραξη με γαλβανισμένο συρματόπλεγμα και σιδηρούς πασσάλους (χωρίς βάση beton)</t>
  </si>
  <si>
    <t>μ</t>
  </si>
  <si>
    <t>Κατασκευή ξύλινης περίφραξης ύψους 70-80 cm</t>
  </si>
  <si>
    <t>Κατασκευή υπόβασης-βάσης οδοποιίας (10+10 cm)</t>
  </si>
  <si>
    <t>Ασφαλτόστρωση (5 cm)</t>
  </si>
  <si>
    <t>Ξύλινη πέργκολα</t>
  </si>
  <si>
    <t>Σταμπωτό δάπεδο με σκυρόδεμα πάχους 10-12 cm</t>
  </si>
  <si>
    <t>Κράσπεδα (χωρίς την βάση από σκυρόδεμα)</t>
  </si>
  <si>
    <t>Επίστρωση με κυβόλιθους</t>
  </si>
  <si>
    <t>Μεταλλική συρόμενη πόρτα με μηχανισμό τηλεχειρισμού, πλήρης</t>
  </si>
  <si>
    <t>Πέτρινος χτιστός φούρνος (παραδοσιακός) πλήρης προς λειτουργία</t>
  </si>
  <si>
    <t>ΠΧ.11</t>
  </si>
  <si>
    <t>Πέτρινη χτιστή βρύση με βάση και γούρνα νερού πλήρης σε λειτουργία</t>
  </si>
  <si>
    <t>ΟΜΑΔΑ Γ</t>
  </si>
  <si>
    <t>Γενικές εκσκαφές γαιώδεις / ημιβραχώδεις με μηχανικά μέσα</t>
  </si>
  <si>
    <r>
      <t>μ</t>
    </r>
    <r>
      <rPr>
        <vertAlign val="superscript"/>
        <sz val="9"/>
        <rFont val="Calibri"/>
        <family val="2"/>
        <charset val="161"/>
      </rPr>
      <t>3</t>
    </r>
  </si>
  <si>
    <t>Γενικές εκσκαφές και εκσκαφές θεμελίων σε εδάφη βραχώδη-κροκαλοπαγή με μηχανικά μέσα</t>
  </si>
  <si>
    <t>Εκσκαφές θεμελίων γαιώδεις / ημιβραχώδεις με μηχανικά μέσα</t>
  </si>
  <si>
    <t>Εκσκαφές γαιώδεις-ημιβραχώδεις χωρίς μηχανικά μέσα</t>
  </si>
  <si>
    <t>Επιχώσεις με προϊόντα εκσκαφής</t>
  </si>
  <si>
    <t>Ειδικές επιχώσεις - εξυγιαντικές στρώσεις (σκύρα, χαλίκι)</t>
  </si>
  <si>
    <t>Στραγγιστήρια με διάτρητους σωλήνες D 200 mm</t>
  </si>
  <si>
    <t>Καθαίρεση πλινθοδομής με κονίαμα</t>
  </si>
  <si>
    <r>
      <t>μ</t>
    </r>
    <r>
      <rPr>
        <vertAlign val="superscript"/>
        <sz val="9"/>
        <color rgb="FF000000"/>
        <rFont val="Calibri"/>
        <family val="2"/>
        <charset val="161"/>
      </rPr>
      <t>3</t>
    </r>
  </si>
  <si>
    <t>Καθαίρεση αόπλου σκυροδέματος</t>
  </si>
  <si>
    <t>Καθαίρεση οπλισμένου σκυροδέματος</t>
  </si>
  <si>
    <r>
      <t>μ</t>
    </r>
    <r>
      <rPr>
        <vertAlign val="superscript"/>
        <sz val="9"/>
        <color rgb="FF000000"/>
        <rFont val="Calibri"/>
        <family val="2"/>
        <charset val="161"/>
      </rPr>
      <t>2</t>
    </r>
  </si>
  <si>
    <t>Καθαίρεση τοίχων για τη διαμόρφωση θυρών</t>
  </si>
  <si>
    <t>Καθαίρεση ξύλινων ή σιδηρών θυρών και παραθύρων</t>
  </si>
  <si>
    <t>Καθαίρεση ημίξεστης .ή ξεστής λιθοδομής</t>
  </si>
  <si>
    <t>Καθαίρεση δαπέδων-τοίχων εκ πλακών παντός τύπου</t>
  </si>
  <si>
    <t xml:space="preserve">Καθαίρεση επικεράμωσης </t>
  </si>
  <si>
    <t>Καθαίρεση ξύλινου φέροντος οργανισμού στέγης</t>
  </si>
  <si>
    <t>Καθαίρεση αρμολογημάτων</t>
  </si>
  <si>
    <t>Καθαρισμός επιφανειών με υδροβολή</t>
  </si>
  <si>
    <t>03.01</t>
  </si>
  <si>
    <t xml:space="preserve">Οπλισμένο σκυρόδεμα  C20/25                                              (προσβάσιμες περιοχές) </t>
  </si>
  <si>
    <t>03.02</t>
  </si>
  <si>
    <t xml:space="preserve">Οπλισμένο σκυρόδεμα C20/25                                               (δυσπρόσιτες περιοχές) </t>
  </si>
  <si>
    <t>03.03</t>
  </si>
  <si>
    <t xml:space="preserve">Ελαφρά οπλισμένο σκυρόδεμα δαπέδων C16/20 </t>
  </si>
  <si>
    <t>03.04</t>
  </si>
  <si>
    <t>Άοπλο σκυρόδεμα δαπέδων C16/20</t>
  </si>
  <si>
    <t>03.05</t>
  </si>
  <si>
    <t>Εξισωτικές στρώσεις  γαρμπιλοδέματος-σκυροδέματος C12/15</t>
  </si>
  <si>
    <t>03.06</t>
  </si>
  <si>
    <t>Εξισωτικές στρώσεις  κισηροδέματος</t>
  </si>
  <si>
    <t>03.07</t>
  </si>
  <si>
    <t>Εξισωτικές στρώσεις  κυψελωτού κονιοδέματος</t>
  </si>
  <si>
    <t>03.08</t>
  </si>
  <si>
    <t>Εξισωτικές στρώσεις  περλιτοδέματος</t>
  </si>
  <si>
    <t>03.09</t>
  </si>
  <si>
    <t>Σενάζ δρομικά</t>
  </si>
  <si>
    <t>03.10</t>
  </si>
  <si>
    <t>03.11</t>
  </si>
  <si>
    <t>Μανδύας χυτού σκυροδέματος</t>
  </si>
  <si>
    <t>03.12</t>
  </si>
  <si>
    <t>Μανδύας εκτοξευμένου σκυροδέματος</t>
  </si>
  <si>
    <r>
      <t>μ</t>
    </r>
    <r>
      <rPr>
        <vertAlign val="superscript"/>
        <sz val="9"/>
        <rFont val="Calibri"/>
        <family val="2"/>
        <charset val="161"/>
      </rPr>
      <t>2</t>
    </r>
  </si>
  <si>
    <t>ΟΜΑΔΑ Δ</t>
  </si>
  <si>
    <t>04.01</t>
  </si>
  <si>
    <t>Λιθοδομές μίας όψης</t>
  </si>
  <si>
    <t>04.02</t>
  </si>
  <si>
    <t>Λιθοδομές με λίθους 2 όψεων</t>
  </si>
  <si>
    <t>04.03</t>
  </si>
  <si>
    <t>Οπτοπλινθοδομές δρομικές</t>
  </si>
  <si>
    <t>04.04</t>
  </si>
  <si>
    <t>Οπτοπλινθοδομές μπατικές</t>
  </si>
  <si>
    <t>04.05</t>
  </si>
  <si>
    <t>Τσιμεντολιθοδομές μπατικές</t>
  </si>
  <si>
    <t>04.06</t>
  </si>
  <si>
    <t>Τσιμεντολιθοδομές δρομικές τύπου Alphablock, Ytong</t>
  </si>
  <si>
    <t>04.07</t>
  </si>
  <si>
    <t>Τσιμεντολιθοδομές μπατικές τύπου alphablock</t>
  </si>
  <si>
    <t>04.08</t>
  </si>
  <si>
    <t>Τοίχοι γυψοσανίδων δρομικοί</t>
  </si>
  <si>
    <t>04.09</t>
  </si>
  <si>
    <t>Τοίχοι γυψοσανίδων δρομικοί με 2 γύψους ανά πλευρά</t>
  </si>
  <si>
    <t>04.10</t>
  </si>
  <si>
    <t>Τοίχοι γυψοσανίδων δρομικοί με ανθυγρή γυψοσανίδα</t>
  </si>
  <si>
    <t>04.11</t>
  </si>
  <si>
    <t>Τυποποιημένα κινητά διαχωριστικά χώρων υγιεινής αλουμινίου ή συνθετικά</t>
  </si>
  <si>
    <t>04.12</t>
  </si>
  <si>
    <t>Κατασκευή ενισχυτικού τόξου από πλινθοδομή πάχους 20 cm</t>
  </si>
  <si>
    <t>04.13</t>
  </si>
  <si>
    <t>Κατασκευή ενισχυτικού τόξου από λιθοδομή πάχους 40 cm</t>
  </si>
  <si>
    <t>05.01</t>
  </si>
  <si>
    <t>Επιχρίσματα τριπτά ή πατητά  με ασβεστοτσιμεντοκονίαμα</t>
  </si>
  <si>
    <t>05.02</t>
  </si>
  <si>
    <t>05.03</t>
  </si>
  <si>
    <t>Αρμολογήματα  όψεων λιθοδομών-πλινθοδομών</t>
  </si>
  <si>
    <t>06.01</t>
  </si>
  <si>
    <t>06.02</t>
  </si>
  <si>
    <t>Με κεραμικά ψηφιδωτά πλακίδια</t>
  </si>
  <si>
    <t>06.03</t>
  </si>
  <si>
    <t>Με επεξεργασμένη  τσιμεντοκονία</t>
  </si>
  <si>
    <t>ΣΤΡΩΣΕΙΣ   ΔΑΠΕΔΩΝ</t>
  </si>
  <si>
    <t>07.01</t>
  </si>
  <si>
    <t>07.02</t>
  </si>
  <si>
    <t>Με χονδρόπλακες ακανόνιστου πάχους</t>
  </si>
  <si>
    <t>07.03</t>
  </si>
  <si>
    <t>Με χονδρόπλακες ορθογωνισμένες</t>
  </si>
  <si>
    <t>07.04</t>
  </si>
  <si>
    <t>Με λίθινες πλάκες (καρύστου κλπ)</t>
  </si>
  <si>
    <t>07.05</t>
  </si>
  <si>
    <t>Μωσαϊκό 3,5 cm με ψηφίδες και σοβατεπί</t>
  </si>
  <si>
    <t>07.06</t>
  </si>
  <si>
    <t>Με πλάκες μαρμάρου πάχους 2cm</t>
  </si>
  <si>
    <t>07.07</t>
  </si>
  <si>
    <t xml:space="preserve">Με πλακίδια κεραμικά </t>
  </si>
  <si>
    <t>07.08</t>
  </si>
  <si>
    <t>Με λωρίδες σουηδικής ξυλείας και ξύλινο σκελετό</t>
  </si>
  <si>
    <t>07.09</t>
  </si>
  <si>
    <t>Με λωρίδες δρυός, ιρόκο, τροπικής ξυλείας και ξύλινο σκελετό</t>
  </si>
  <si>
    <t>07.10</t>
  </si>
  <si>
    <t>Με λωρίδες laminate</t>
  </si>
  <si>
    <t>07.11</t>
  </si>
  <si>
    <t>Με πατητή τσιμεντοκονία με δίχτυ και επεξεργασμένη λεία έγχρωμη επιφάνεια με σκληρυντική επικάλυψη</t>
  </si>
  <si>
    <t>07.12</t>
  </si>
  <si>
    <t>Βιομηχανικό αντιολισθηρό δάπεδο</t>
  </si>
  <si>
    <t>ΟΜΑΔΑ Ε</t>
  </si>
  <si>
    <t>08.01</t>
  </si>
  <si>
    <t>Πόρτες από ξυλεία πρεσσαριστές κοινές</t>
  </si>
  <si>
    <t>08.02</t>
  </si>
  <si>
    <t>08.03</t>
  </si>
  <si>
    <t>Πόρτες ραμποτέ ή ταμπλαδωτές από  σουηδική ξυλεία</t>
  </si>
  <si>
    <t>08.04</t>
  </si>
  <si>
    <t>Πόρτες ραμποτέ ή ταμπλαδωτές από δρύ, ιρόκο, όρεγκον, νιαγκόν, μεράντι, τροπική ξυλεία</t>
  </si>
  <si>
    <t>08.05</t>
  </si>
  <si>
    <t>Υαλοστάσια από σουηδική ξυλεία</t>
  </si>
  <si>
    <t>08.06</t>
  </si>
  <si>
    <t>Υαλοστάσια από δρύ, ιρόκο, όρεγκον, νιαγκόν, μεράντι, τροπική ξυλεία</t>
  </si>
  <si>
    <t>08.07</t>
  </si>
  <si>
    <t xml:space="preserve">Σκούρα (εξώφυλλα) από σουηδική ξυλεία </t>
  </si>
  <si>
    <t>08.08</t>
  </si>
  <si>
    <t>Σκούρα (εξώφυλλα) από δρύ, ιρόκο, όρεγκον, νιαγκόν, μεράντι, τροπική ξυλεία</t>
  </si>
  <si>
    <t>08.09</t>
  </si>
  <si>
    <t>Εξώθυρες αλουμινίου ή συνθετικές</t>
  </si>
  <si>
    <t>08.10</t>
  </si>
  <si>
    <t>Ανοιγόμενα-ανακλινόμενα κουφώματα αλουμινίου με θερμοδιακοπή</t>
  </si>
  <si>
    <t>08.11</t>
  </si>
  <si>
    <t>Συρόμενα κουφώματα αλουμινίου με θερμοδιακοπή</t>
  </si>
  <si>
    <t>08.12</t>
  </si>
  <si>
    <t>Ανοιγόμενα-ανακλινόμενα κουφώματα συνθετικά PVC</t>
  </si>
  <si>
    <t>08.13</t>
  </si>
  <si>
    <t>Συρόμενα κουφώματα συνθετικά PVC</t>
  </si>
  <si>
    <t>08.14</t>
  </si>
  <si>
    <t>Κουφώματα αλουμινίου σταθερά</t>
  </si>
  <si>
    <t>08.15</t>
  </si>
  <si>
    <t>Σκούρα παραδοσιακά ανοιγόμενα, αλουμινίου ή συνθετικά PVC</t>
  </si>
  <si>
    <t>08.16</t>
  </si>
  <si>
    <t>Σίτες</t>
  </si>
  <si>
    <t>08.17</t>
  </si>
  <si>
    <t>Μονόφυλλη πυράντοχη πόρτα 60΄ πλήρως εξοπλισμένη</t>
  </si>
  <si>
    <t>08.18</t>
  </si>
  <si>
    <t>Δίφυλλη πυράντοχη πόρτα 60΄ πλήρως εξοπλισμένη</t>
  </si>
  <si>
    <t>08.19</t>
  </si>
  <si>
    <t>Πόρτες σιδηρές απλές</t>
  </si>
  <si>
    <t>09.01</t>
  </si>
  <si>
    <t>Ντουλάπες από MDF - μελαμίνη</t>
  </si>
  <si>
    <t>09.02</t>
  </si>
  <si>
    <t>Ντουλάπες εντοιχισμένες</t>
  </si>
  <si>
    <t>09.03</t>
  </si>
  <si>
    <t>Ντουλάπια κουζίνας από MDF - μελαμίνη</t>
  </si>
  <si>
    <t>09.04</t>
  </si>
  <si>
    <t>Ντουλάπια κουζίνας από συμπαγή ξυλεία σουηδική</t>
  </si>
  <si>
    <t>Υγρομόνωση δώματος με επενδεδυμένο ασφαλτόπανο ή μεμβράνη με ελαστομερή επικάλυψη</t>
  </si>
  <si>
    <t>Στεγανωτική επάλειψη τσιμεντοειδούς υλικού</t>
  </si>
  <si>
    <t>Θερμομόνωση δώματος πλήρης με όλες τις απαιτούμενες στρώσεις</t>
  </si>
  <si>
    <t>Υγρομόνωση τοιχείων υπογείου με ασφαλτόπανο ή μεμβράνη με ελαστομερή επικάλυψη</t>
  </si>
  <si>
    <t>Υγρομόνωση δαπέδων επί εδάφους με στεγανωτική μεμβράνη</t>
  </si>
  <si>
    <t>10.06</t>
  </si>
  <si>
    <t>Θερμομόνωση τοίχων με θερμομονωτικές πλάκες</t>
  </si>
  <si>
    <t>10.07</t>
  </si>
  <si>
    <t>Θερμομόνωση στοιχείων σκυροδέματος με θερμομονωτικές πλάκες</t>
  </si>
  <si>
    <t>10.08</t>
  </si>
  <si>
    <t>Θερμομόνωση εξωτερικών όψεων (κέλυφος) με θερμομονωτικές πλάκες, στεγαν. επίχρισμα και ακρυλικό χρώμα</t>
  </si>
  <si>
    <t>ΟΜΑΔΑ ΣΤ</t>
  </si>
  <si>
    <t>Επίστρωση λωρίδων μαρμάρου πλάτους 10cm</t>
  </si>
  <si>
    <t>Κατώφλια, ποδιές μαρμάρου πάχους 2 cm</t>
  </si>
  <si>
    <t>Κατώφλια, ποδιές μαρμάρου πάχους 3 cm</t>
  </si>
  <si>
    <t>Μαρμαροεπένδυση βαθμίδος (πάτημα, ρίχτυ και σκαλομέρι)</t>
  </si>
  <si>
    <t>Κλίμακα (βαθμίδες, πλατύσκαλα, σκελετός) εκ ξυλείας δρυός ή τροπικής ξυλείας</t>
  </si>
  <si>
    <t>Κλίμακα (βαθμίδες, πλατύσκαλα, σκελετός) εκ ξυλείας τύπου σουηδίας</t>
  </si>
  <si>
    <t>Επένδυση βαθμίδων (πάτημα) εκ ξυλείας δρυός ή τροπικής ξυλείας</t>
  </si>
  <si>
    <t>Επένδυση βαθμίδων (πάτημα) εκ ξυλείας τύπου σουηδίας</t>
  </si>
  <si>
    <t>Μεταλλική σκάλα με στηθαίο (1 όροφος)</t>
  </si>
  <si>
    <t>κατ’ αποκ.</t>
  </si>
  <si>
    <r>
      <t>Από γυψοσανίδες</t>
    </r>
    <r>
      <rPr>
        <sz val="9"/>
        <rFont val="Arial"/>
        <family val="2"/>
        <charset val="161"/>
      </rPr>
      <t xml:space="preserve"> </t>
    </r>
    <r>
      <rPr>
        <sz val="9"/>
        <rFont val="Calibri"/>
        <family val="2"/>
        <charset val="161"/>
      </rPr>
      <t>με μεταλλικό σκελετό</t>
    </r>
  </si>
  <si>
    <t>Επένδυση οροφής με λεπτοσανίδες, πλήρης με ξύλινο σκελετό</t>
  </si>
  <si>
    <t>Κεραμοσκεπή με φουρούσια εδραζόμενη σε πλάκα σκυροδέματος</t>
  </si>
  <si>
    <t>Ξύλινη στέγη αυτοφερόμενη με κεραμίδια</t>
  </si>
  <si>
    <t xml:space="preserve">Επικεράμωση στέγης </t>
  </si>
  <si>
    <t>Από οπλισμένο σκυρόδεμα</t>
  </si>
  <si>
    <t>Από δρομική πλινθοδομή</t>
  </si>
  <si>
    <t>Από κιγκλίδωμα ανοξείδωτο</t>
  </si>
  <si>
    <t>Από κιγκλίδωμα ξυλείας σουηδίας</t>
  </si>
  <si>
    <t>Από κιγκλίδωμα ξυλείας δρυός ή τροπικής ξυλείας</t>
  </si>
  <si>
    <t>Υδροχρωματισμοί απλοί</t>
  </si>
  <si>
    <t>Πλαστικά επί τοίχου-Τσιμεντοχρώματα</t>
  </si>
  <si>
    <t>Πλαστικά σπατουλαριστά</t>
  </si>
  <si>
    <t>16.04</t>
  </si>
  <si>
    <t>Πλαστικά ακρυλικά</t>
  </si>
  <si>
    <t>Ντουκοχρώματα</t>
  </si>
  <si>
    <t xml:space="preserve">Χρωματισμός ριπολίνης ή βερνικοχρώματος  ξύλινων επιφανειών </t>
  </si>
  <si>
    <t xml:space="preserve">Συντηρητικό βερνίκι ξύλινων επιφανειών </t>
  </si>
  <si>
    <t>Τζάκι με καπνοδόχο (κτιστό)</t>
  </si>
  <si>
    <t>Τζάκι με καπνοδόχο (εστία από μαντέμι)</t>
  </si>
  <si>
    <t>Τζάκι με καπνοδόχο (κλειστή εστία ενεργειακού τύπου με πορτάκι ανοιγόμενο ή αναδιπλούμενο)</t>
  </si>
  <si>
    <t>Σετ λουτρού πλήρες (ντουζιέρα, νιπτήρας, λεκάνη, καζανάκι, 2 μπαταρίες, τηλέφωνο ντους, καθρέπτης, κρεμάστρες, άγκιστρα, κλπ)</t>
  </si>
  <si>
    <t>Σετ WC πλήρες (νιπτήρας, λεκάνη, καζανάκι, μπαταρία, καθρέπτης, κρεμάστρες, άγκιστρα, κλπ)</t>
  </si>
  <si>
    <t>18.03</t>
  </si>
  <si>
    <t>Σετ WC ΑΜΕΑ</t>
  </si>
  <si>
    <t>Νεροχύτης - μπαταρία κουζίνας</t>
  </si>
  <si>
    <t>ΟΜΑΔΑ Ζ</t>
  </si>
  <si>
    <t>Ύδρευση - αποχέτευση λουτρού - κουζίνας (πλήρης εγκατάσταση δικτύου σωληνώσεων, σιφωνιών κλπ)</t>
  </si>
  <si>
    <t>Ύδρευση - αποχέτευση λουτρού - κουζίνας (συνδέσεις - τοποθετήσεις ειδών υγιεινής, μπαταριών, σχαρών, κρεμαστρών, αγγίστρων κλπ )</t>
  </si>
  <si>
    <t>Ύδρευση - αποχέτευση WC (πλήρης εγκατάσταση δικτύου σωληνώσεων, σιφωνιών κλπ και συνδέσεις - τοποθετήσεις ειδών υγιεινής, κρεμαστρών κλπ)</t>
  </si>
  <si>
    <t>Υδρορροές</t>
  </si>
  <si>
    <t>ΗΛΕΚΤΡΙΚΕΣ ΕΓΚΑΤΑΣΤΣΕΙΣ</t>
  </si>
  <si>
    <t>Κατοικίας (σωληνώσεις, κυτία διακλάδωσης) πλήρης εγκατάσταση</t>
  </si>
  <si>
    <t>Κατοικίας (καλωδιώσεις, πίνακας, ασφάλειες, πρίζες, διακόπτες κλπ) πλήρης εγκατάσταση</t>
  </si>
  <si>
    <t>Καταστήματος (σωληνώσεις, κυτία διακλάδωσης) πλήρης εγκατάσταση</t>
  </si>
  <si>
    <t>Καταστήματος (καλωδιώσεις, πίνακας, ασφάλειες, πρίζες, διακόπτες κλπ) πλήρης εγκατάσταση</t>
  </si>
  <si>
    <t>ΔΙΑΦΟΡΕΣ Η/Μ ΕΡΓΑΣΙΕΣ</t>
  </si>
  <si>
    <t>21.01</t>
  </si>
  <si>
    <t>Ηλιακός θερμοσίφωνας 200 λίτρων με συλλέκτη έως 2,5 μ2</t>
  </si>
  <si>
    <t>Ηλιακός θερμοσίφωνας 200 λίτρων με συλλέκτη 2,5–3,5 μ2</t>
  </si>
  <si>
    <t>Ηλιακός θερμοσίφωνας 200 λίτρων με συλλέκτη τουλάχιστον 4 μ2</t>
  </si>
  <si>
    <t xml:space="preserve">Ηλεκτρικός θερμοσίφωνας 80 lt </t>
  </si>
  <si>
    <t>ΟΜΑΔΑ Η</t>
  </si>
  <si>
    <t>Μεταλλικός σκελετός</t>
  </si>
  <si>
    <t>κιλό</t>
  </si>
  <si>
    <t>Πάνελ με μόνωση 5 εκ.</t>
  </si>
  <si>
    <t>2. ΚΤΙΡΙΑΚΕΣ ΕΓΚΑΤΑΣΤΑΣΕΙΣ - ΕΡΓΑ ΥΠΟΔΟΜΗΣ &amp; ΠΕΡΙΒΑΛΛΟΝΤΟΣ ΧΩΡΟΥ</t>
  </si>
  <si>
    <t>ΠΕΡΙΓΡΑΦΗ ΕΞΟΠΛΙΣΜΟΥ 
(Είδος, τύπος, τεχνικά χαρακτηριστικά)</t>
  </si>
  <si>
    <t>Μελέτη για έκδοση άδειας δόμησης</t>
  </si>
  <si>
    <t>Τεχνικές μελέτες</t>
  </si>
  <si>
    <t>Μελέτη περιβαλλοντικών επιπτώσεων</t>
  </si>
  <si>
    <t>Μουσειολογική μελέτη</t>
  </si>
  <si>
    <t>Μελέτη ενεργειακής αναβάθμισης κτιρίων</t>
  </si>
  <si>
    <t xml:space="preserve">Ενεργειακές επιθεωρήσεις για εφαρμογή συστημάτων ΑΠΕ  </t>
  </si>
  <si>
    <t>Μελέτες και πιστοποίηση συστημάτων ποιότητας (ISO)</t>
  </si>
  <si>
    <t>Υποβολή φακέλου (κατάθεση αίτησης στήριξης)</t>
  </si>
  <si>
    <t>Τεχνική στήριξη για την υλοποίηση της πράξης (παρακολούθηση της διοίκησης του επενδυτικού σχεδίου)</t>
  </si>
  <si>
    <t>Άλλη………..</t>
  </si>
  <si>
    <t>ΕΙΔΟΣ ΔΑΠΑΝΗΣ</t>
  </si>
  <si>
    <t>Διεξαγωγή συναντήσεων – ημερίδων – σεμιναρίων - εργαστηρίων (να περιγραφούν αναλυτικά)</t>
  </si>
  <si>
    <t>Αξιοποίηση διαδικτύου (να γίνει αναλυτική περιγραφή)</t>
  </si>
  <si>
    <t>Δημιουργία και καταχώρηση διαφημίσεων (να περιγραφούν αναλυτικά)</t>
  </si>
  <si>
    <t>ΚΤΙΡΙΑΚΕΣ ΕΓΚΑΤΑΣΤΑΣΕΙΣ - ΕΡΓΑ ΥΠΟΔΟΜΗΣ &amp; ΠΕΡΙΒΑΛΛΟΝΤΟΣ ΧΩΡΟΥ</t>
  </si>
  <si>
    <t>ΔΑΠΑΝΕΣ ΠΡΟΒΟΛΗΣ - ΠΡΟΩΘΗΣΗΣ - ΕΝΗΜΕΡΩΣΗΣ</t>
  </si>
  <si>
    <t xml:space="preserve">6. ΜΕΛΕΤΕΣ </t>
  </si>
  <si>
    <t>1.</t>
  </si>
  <si>
    <t>2.</t>
  </si>
  <si>
    <t>3.</t>
  </si>
  <si>
    <t>4.</t>
  </si>
  <si>
    <t>5.</t>
  </si>
  <si>
    <t>6.</t>
  </si>
  <si>
    <t>7.</t>
  </si>
  <si>
    <t>8.</t>
  </si>
  <si>
    <t>ΕΙΔΟΣ ΔΑΠΑΝΗΣ
(Να γίνει αναλυτική περιγραφή)</t>
  </si>
  <si>
    <t>ΚΑΤΑΝΟΜΗ ΠΡΟΫΠΟΛΟΓΙΣΜΟΥ ΑΝΑ ΕΤΟΣ (*)</t>
  </si>
  <si>
    <t>ΣΥΝΟΛΙΚΟ ΚΟΣΤΟΣ ΠΡΟΤΑΣΗΣ ΚΑΙ ΚΑΤΑΝΟΜΗ ΑΝΑ ΕΤΟΣ (**)</t>
  </si>
  <si>
    <t>1. ΔΙΟΡΓΑΝΩΣΗ</t>
  </si>
  <si>
    <t>(Συμπληρώνεται μόνο για τις προτάσεις που αφορούν την υπο-δράση 19.2.4.4)</t>
  </si>
  <si>
    <t>ΠΟΛΙΤΙΣΤΙΚΕΣ ΕΚΔΗΛΩΣΕΙΣ</t>
  </si>
  <si>
    <t xml:space="preserve">2. ΜΕΛΕΤΕΣ </t>
  </si>
  <si>
    <t>ΔΙΟΡΓΑΝΩΣΗ ΠΟΛΙΤΙΣΤΙΚΩΝ ΕΚΔΗΛΩΣΕΩΝ</t>
  </si>
  <si>
    <t>Είναι δυνατό να γίνει δεκτή μία προσφορά η οποία δεν είναι η πιο συμφέρουσα οικονομικά, αρκεί ο δικαιούχος να τεκμηριώνει και η ΟΤΔ να αποδέχεται την μοναδικότητα ή/και την υψηλή ποιότητα ή τις ειδικές προδιαγραφές που προσφέρει το προμηθευόμενο προϊόν.</t>
  </si>
  <si>
    <t>α.</t>
  </si>
  <si>
    <t>δαπάνη υποβολής φακέλου (κατάθεση αίτησης στήριξης) μέχρι του ποσού των 1.000 €,</t>
  </si>
  <si>
    <t>β.</t>
  </si>
  <si>
    <t>τεχνική στήριξη για την υλοποίηση της πράξης (παρακολούθηση της διοίκησης του επενδυτικού σχεδίου) μέχρι του ποσού των 3.000 €,</t>
  </si>
  <si>
    <t>γ.</t>
  </si>
  <si>
    <t xml:space="preserve">μελέτη για την έκδοση της άδειας δόμησης και λοιπές μελέτες για την εκτέλεση του έργου ως ακολούθως: </t>
  </si>
  <si>
    <t>τεχνική στήριξη για την υλοποίηση της πράξης (παρακολούθηση της διοίκησης του επενδυτικού σχεδίου) μέχρι του ποσού των 3.000 €.</t>
  </si>
  <si>
    <t>(*) Στο χρονοδιάγραμμα συμπληρώνεται το ποσό της συγκεκριμένης κατηγορίας δαπάνης που υπολογίζεται να εκτελεστεί στο συγκεκριμένο έτος</t>
  </si>
  <si>
    <t>(**) Συμπληρώνεται το συνολικό ποσό υλοποίησης της πράξης ανά έτος</t>
  </si>
  <si>
    <t>ΠΟΣΟ-
ΤΗΤΑ</t>
  </si>
  <si>
    <t>ΣΥΝΟΛΟ ΟΜΑΔΑΣ Α</t>
  </si>
  <si>
    <t>ΣΥΝΟΛΟ ΟΜΑΔΑΣ Β</t>
  </si>
  <si>
    <t>ΣΥΝΟΛΟ ΟΜΑΔΑΣ Γ</t>
  </si>
  <si>
    <t>ΣΥΝΟΛΟ ΟΜΑΔΑΣ Δ</t>
  </si>
  <si>
    <t>ΣΥΝΟΛΟ ΟΜΑΔΑΣ Ε</t>
  </si>
  <si>
    <t>ΣΥΝΟΛΟ ΟΜΑΔΑΣ ΣΤ</t>
  </si>
  <si>
    <t>ΣΥΝΟΛΟ ΟΜΑΔΑΣ Ζ</t>
  </si>
  <si>
    <t>ΣΥΝΟΛΟ ΟΜΑΔΑΣ Η</t>
  </si>
  <si>
    <t>ΔΙΑΦΟΡΕΣ ΟΙΚΟΔΟΜΙΚΕΣ ΕΡΓΑΣΙΕΣ</t>
  </si>
  <si>
    <t>ΜΟΝΑΔΑ ΜΕΤΡΗ-ΣΗΣ</t>
  </si>
  <si>
    <t>ΟΜΑΔΕΣ ΕΡΓΑΣΙΩΝ</t>
  </si>
  <si>
    <t>Όλες οι τιμές θα αφορούν ολοκληρωμένες εργασίες (θα περιλαμβάνουν δαπάνες υλικών, εργασία και ασφαλιστικές εισφορές ΙΚΑ).</t>
  </si>
  <si>
    <t>Για τις εργασίες που δεν έχουν δοθεί μέγιστες τιμές, αυτές θα προσδιοριστούν ανάλογα με τη φύση του έργου, τη σκοπιμότητά τους και από αντίστοιχη/ες προσφορά/ές και τεκμηρίωση κόστους.</t>
  </si>
  <si>
    <t>Δίνεται η δυνατότητα προσθήκης νέων εργασιών οι οποίες θα πρέπει να συνοδεύονται από αντίστοιχη/ες προσφορά/ές και τεκμηρίωση κόστους.</t>
  </si>
  <si>
    <t>3. ΜΗΧΑΝΟΛΟΓΙΚΟΣ ΕΞΟΠΛΙΣΜΟΣ</t>
  </si>
  <si>
    <t>4. ΛΟΙΠΟΣ ΕΞΟΠΛΙΣΜΟΣ</t>
  </si>
  <si>
    <t>5. ΕΞΟΠΛΙΣΜΟΣ ΑΠΕ</t>
  </si>
  <si>
    <t>7. ΔΑΠΑΝΕΣ ΠΡΟΒΟΛΗΣ - ΠΡΟΩΘΗΣΗΣ - ΕΝΗΜΕΡΩΣΗΣ</t>
  </si>
  <si>
    <t>Σχεδιασμός και παραγωγή υλικού ενημέρωσης/πληροφόρησης (να περιγραφεί αναλυτικά)</t>
  </si>
  <si>
    <t>1η ΠΡΟΣΚΛΗΣΗ ΓΙΑ ΤΗΝ ΥΠΟΒΟΛΗ ΠΡΟΤΑΣΕΩΝ</t>
  </si>
  <si>
    <t>ΜΕΤΡΟ 19: «ΤΟΠΙΚΗ ΑΝΑΠΤΥΞΗ ΜE ΠΡΩΤΟΒΟΥΛΙΑ ΤΟΠΙΚΩΝ ΚΟΙΝΟΤΗΤΩΝ (ΤΑΠΤοΚ)</t>
  </si>
  <si>
    <t>ΥΠΟΜΕΤΡΟ 19.2: «Στήριξη υλοποίησης δράσεων των στρατηγικών τοπικής ανάπτυξης με πρωτοβουλία τοπικών κοινοτήτων (CLLD/LEADER)»</t>
  </si>
  <si>
    <t>ΔΡΑΣΗ 19.2.4: «ΒΑΣΙΚΕΣ ΥΠΗΡΕΣΙΕΣ &amp; ΑΝΑΠΛΑΣΗ ΧΩΡΙΩΝ ΣΕ ΑΓΡΟΤΙΚΕΣ ΠΕΡΙΟΧΕΣ»</t>
  </si>
  <si>
    <t>ΔΡΑΣΗ 19.2.6: «ΑΝΑΠΤΥΞΗ ΚΑΙ ΒΕΛΤΙΩΣΗ ΒΙΩΣΙΜΟΤΗΤΑΣ ΔΑΣΩΝ»</t>
  </si>
  <si>
    <r>
      <t xml:space="preserve"> </t>
    </r>
    <r>
      <rPr>
        <sz val="10"/>
        <rFont val="Calibri"/>
        <family val="2"/>
        <charset val="161"/>
      </rPr>
      <t xml:space="preserve"> </t>
    </r>
  </si>
  <si>
    <r>
      <t xml:space="preserve">Ο παρών προϋπολογισμός συντάσσεται σύμφωνα με τα οριζόμενα στο </t>
    </r>
    <r>
      <rPr>
        <b/>
        <i/>
        <sz val="11"/>
        <color theme="1"/>
        <rFont val="Calibri"/>
        <family val="2"/>
        <charset val="161"/>
      </rPr>
      <t>κεφάλαιο Ι του "Οδηγού Διοικητικού Ελέγχου Αιτήσεων Στήριξης"</t>
    </r>
    <r>
      <rPr>
        <i/>
        <sz val="11"/>
        <color theme="1"/>
        <rFont val="Calibri"/>
        <family val="2"/>
        <charset val="161"/>
      </rPr>
      <t xml:space="preserve"> της παρούσας πρόσκλησης και συνοδεύεται από τα σχετικά δικαιολογητικά που τεκμηριώνουν το εύλογο κόστος, το είδος και το ύψος των δαπανών. </t>
    </r>
  </si>
  <si>
    <r>
      <t xml:space="preserve">Θα πρέπει να τεκμηριώνεται το </t>
    </r>
    <r>
      <rPr>
        <b/>
        <i/>
        <sz val="11"/>
        <color theme="1"/>
        <rFont val="Calibri"/>
        <family val="2"/>
        <charset val="161"/>
      </rPr>
      <t xml:space="preserve">είδος και το ύψος των προτεινόμενων δαπανών </t>
    </r>
    <r>
      <rPr>
        <i/>
        <sz val="11"/>
        <color theme="1"/>
        <rFont val="Calibri"/>
        <family val="2"/>
        <charset val="161"/>
      </rPr>
      <t>ώστε να συνάδουν με τη φύση, τους στόχους και τη λειτουργικότητα της προτεινόμενης πράξης.</t>
    </r>
  </si>
  <si>
    <r>
      <t xml:space="preserve">Συμπληρώνονται οι αιτούμενες εργασίες για την υλοποίηση του έργου και σβήνονται οι γραμμές των μη αιτούμενων εργασιών. </t>
    </r>
    <r>
      <rPr>
        <b/>
        <i/>
        <sz val="11"/>
        <color theme="1"/>
        <rFont val="Calibri"/>
        <family val="2"/>
        <charset val="161"/>
      </rPr>
      <t>Δεν αφήνουμε μηδενικές εργασίες.</t>
    </r>
  </si>
  <si>
    <r>
      <t xml:space="preserve">Να </t>
    </r>
    <r>
      <rPr>
        <b/>
        <i/>
        <sz val="11"/>
        <color theme="1"/>
        <rFont val="Calibri"/>
        <family val="2"/>
        <charset val="161"/>
      </rPr>
      <t xml:space="preserve">ελέγχεται ο υπολογισμός </t>
    </r>
    <r>
      <rPr>
        <i/>
        <sz val="11"/>
        <color theme="1"/>
        <rFont val="Calibri"/>
        <family val="2"/>
        <charset val="161"/>
      </rPr>
      <t xml:space="preserve">των γινομένων, των αθροισμάτων, των υποσυνόλων και των γενικών συνόλων ώστε να μην παρουσιάζονται λάθη. </t>
    </r>
  </si>
  <si>
    <r>
      <t xml:space="preserve">Το αρχείο EXCEL «Αναλυτικός προϋπολογισμός εργασιών» συνυποβάλλεται στο φυσικό φάκελο </t>
    </r>
    <r>
      <rPr>
        <b/>
        <i/>
        <sz val="11"/>
        <color theme="1"/>
        <rFont val="Calibri"/>
        <family val="2"/>
        <charset val="161"/>
      </rPr>
      <t>και σε ηλεκτρονική μορφή (αρχείο xls).</t>
    </r>
  </si>
  <si>
    <r>
      <t>Μ.Μ. 
(π.χ. τεμ., κατ΄ αποκοπή, μ</t>
    </r>
    <r>
      <rPr>
        <b/>
        <vertAlign val="superscript"/>
        <sz val="9"/>
        <rFont val="Calibri"/>
        <family val="2"/>
        <charset val="161"/>
        <scheme val="minor"/>
      </rPr>
      <t>2</t>
    </r>
    <r>
      <rPr>
        <b/>
        <sz val="9"/>
        <rFont val="Calibri"/>
        <family val="2"/>
        <charset val="161"/>
        <scheme val="minor"/>
      </rPr>
      <t>, κ.λπ.)</t>
    </r>
  </si>
  <si>
    <t xml:space="preserve">ΠΟΣΟ-ΤΗΤΑ </t>
  </si>
  <si>
    <t>9.</t>
  </si>
  <si>
    <t>10.</t>
  </si>
  <si>
    <t>Μ.Μ. 
(π.χ. τεμ., κατ΄ αποκοπή, κ.λπ.)</t>
  </si>
  <si>
    <r>
      <t>§</t>
    </r>
    <r>
      <rPr>
        <i/>
        <sz val="9"/>
        <rFont val="Times New Roman"/>
        <family val="1"/>
        <charset val="161"/>
      </rPr>
      <t xml:space="preserve">  </t>
    </r>
    <r>
      <rPr>
        <i/>
        <sz val="9"/>
        <rFont val="Calibri"/>
        <family val="2"/>
        <charset val="161"/>
      </rPr>
      <t>μελέτες για την έκδοση άδειας δόμησης (μελέτη - επίβλεψη) μέχρι ποσοστού 10% επί του συνολικού προϋπολογισμού της πράξης που αφορά την κατασκευή, τις ηλεκτρομηχανολογικές εγκαταστάσεις του κτιρίου και τον περιβάλλοντα χώρο,</t>
    </r>
  </si>
  <si>
    <r>
      <t>§</t>
    </r>
    <r>
      <rPr>
        <i/>
        <sz val="9"/>
        <rFont val="Times New Roman"/>
        <family val="1"/>
        <charset val="161"/>
      </rPr>
      <t xml:space="preserve">  </t>
    </r>
    <r>
      <rPr>
        <i/>
        <sz val="9"/>
        <rFont val="Calibri"/>
        <family val="2"/>
        <charset val="161"/>
      </rPr>
      <t>παροχή υπηρεσιών για λοιπές υποστηρικτικές μελέτες (περιβαλλοντικές, μουσειολογικές κ.λπ.) σωρευτικά μέχρι του ποσού των 6.000 €,</t>
    </r>
  </si>
  <si>
    <r>
      <t>§</t>
    </r>
    <r>
      <rPr>
        <i/>
        <sz val="9"/>
        <rFont val="Times New Roman"/>
        <family val="1"/>
        <charset val="161"/>
      </rPr>
      <t xml:space="preserve">  </t>
    </r>
    <r>
      <rPr>
        <i/>
        <sz val="9"/>
        <rFont val="Calibri"/>
        <family val="2"/>
        <charset val="161"/>
      </rPr>
      <t>μελέτες ενεργειακής αναβάθμισης κτιρίων και ενεργειακές επιθεωρήσεις για εφαρμογή συστημάτων Α.Π.Ε. μέχρι του ποσού των 1.000 €,</t>
    </r>
  </si>
  <si>
    <r>
      <t>§</t>
    </r>
    <r>
      <rPr>
        <i/>
        <sz val="9"/>
        <rFont val="Times New Roman"/>
        <family val="1"/>
        <charset val="161"/>
      </rPr>
      <t xml:space="preserve">  </t>
    </r>
    <r>
      <rPr>
        <i/>
        <sz val="9"/>
        <rFont val="Calibri"/>
        <family val="2"/>
        <charset val="161"/>
      </rPr>
      <t>μελέτες και πιστοποίηση συστημάτων ποιότητας (ISO) σωρευτικά μέχρι του ποσού των 2.500 €.</t>
    </r>
  </si>
  <si>
    <t>ΠΟΣΟ-ΤΗΤΑ</t>
  </si>
  <si>
    <r>
      <t>1</t>
    </r>
    <r>
      <rPr>
        <b/>
        <vertAlign val="superscript"/>
        <sz val="9"/>
        <rFont val="Calibri"/>
        <family val="2"/>
        <charset val="161"/>
      </rPr>
      <t>Ο</t>
    </r>
    <r>
      <rPr>
        <b/>
        <sz val="9"/>
        <rFont val="Calibri"/>
        <family val="2"/>
        <charset val="161"/>
      </rPr>
      <t xml:space="preserve"> ΕΤΟΣ</t>
    </r>
  </si>
  <si>
    <r>
      <t>2</t>
    </r>
    <r>
      <rPr>
        <b/>
        <vertAlign val="superscript"/>
        <sz val="9"/>
        <rFont val="Calibri"/>
        <family val="2"/>
        <charset val="161"/>
      </rPr>
      <t>Ο</t>
    </r>
    <r>
      <rPr>
        <b/>
        <sz val="9"/>
        <rFont val="Calibri"/>
        <family val="2"/>
        <charset val="161"/>
      </rPr>
      <t xml:space="preserve"> ΕΤΟΣ</t>
    </r>
  </si>
  <si>
    <t>8. ΣΥΝΟΠΤΙΚΗ ΑΝΑΛΥΣΗ ΚΟΣΤΟΥΣ ΤΗΣ ΠΡΑΞΗΣ - ΧΡΟΝΟΔΙΑΓΡΑΜΜΑ</t>
  </si>
  <si>
    <t>3. ΣΥΝΟΠΤΙΚΗ ΑΝΑΛΥΣΗ ΚΟΣΤΟΥΣ ΤΗΣ ΠΡΑΞΗΣ - ΧΡΟΝΟΔΙΑΓΡΑΜΜΑ</t>
  </si>
  <si>
    <t>ΤΙΜΗ ΜΟΝΑΔΟΣ</t>
  </si>
  <si>
    <r>
      <t>3</t>
    </r>
    <r>
      <rPr>
        <b/>
        <vertAlign val="superscript"/>
        <sz val="9"/>
        <rFont val="Calibri"/>
        <family val="2"/>
        <charset val="161"/>
      </rPr>
      <t>ο</t>
    </r>
    <r>
      <rPr>
        <b/>
        <sz val="9"/>
        <rFont val="Calibri"/>
        <family val="2"/>
        <charset val="161"/>
      </rPr>
      <t xml:space="preserve"> ΕΤΟΣ</t>
    </r>
  </si>
  <si>
    <r>
      <t>4</t>
    </r>
    <r>
      <rPr>
        <b/>
        <vertAlign val="superscript"/>
        <sz val="9"/>
        <rFont val="Calibri"/>
        <family val="2"/>
        <charset val="161"/>
      </rPr>
      <t>ο</t>
    </r>
    <r>
      <rPr>
        <b/>
        <sz val="9"/>
        <rFont val="Calibri"/>
        <family val="2"/>
        <charset val="161"/>
      </rPr>
      <t xml:space="preserve"> ΕΤΟΣ</t>
    </r>
  </si>
  <si>
    <r>
      <t>5</t>
    </r>
    <r>
      <rPr>
        <b/>
        <vertAlign val="superscript"/>
        <sz val="9"/>
        <rFont val="Calibri"/>
        <family val="2"/>
        <charset val="161"/>
      </rPr>
      <t>ο</t>
    </r>
    <r>
      <rPr>
        <b/>
        <sz val="9"/>
        <rFont val="Calibri"/>
        <family val="2"/>
        <charset val="161"/>
      </rPr>
      <t xml:space="preserve"> ΕΤΟΣ</t>
    </r>
  </si>
  <si>
    <t>Είναι δυνατό να γίνει δεκτή μία προσφορά η οποία δεν είναι η πιο συμφέρουσα οικονομικά, αρκεί ο δικαιούχος να τεκμηριώνει και η ΟΤΔ να αποδέχεται την μοναδικότητα ή την υψηλή ποιότητα ή τις ειδικές προδιαγραφές που προσφέρει το προμηθευόμενο προϊόν.</t>
  </si>
  <si>
    <t>Εφόσον το μοναδιαίο ανά τεμάχιο κόστος αυτών υπερβαίνει σε αξία τα 1.000 €, ή τα 5.000 € συνολικού ποσού ανά είδος, απαιτούνται τρεις συγκρίσιμες προσφορές για το εν λόγω τεμάχιο, ενώ σε αντίθετη περίπτωση τουλάχιστον μία (οι συγκρίσιμες προσφορές αφορούν ομοειδή και εφάμιλλα προϊόντα)</t>
  </si>
  <si>
    <t xml:space="preserve">Αναφορικά με τις δαπάνες που αφορούν σε όλες τις κατηγορίες μελετών και λοιπών υποστηρικτικών ενεργειών το ύψος τους ορίζεται σε : </t>
  </si>
  <si>
    <t>Οι παρακάτω εργασίες που αναφέρονται στους πίνακες είναι ενδεικτικές και μπορούν να συμπληρωθούν / τροποποιηθούν με βάση την επιλεξιμότητα των δαπανών των πράξεων που περιγράφονται στην ΥΑ 1090/8-2-2019 (συνημμένη στην πρόσκληση).</t>
  </si>
  <si>
    <t xml:space="preserve">Στις περιπτώσεις δημοσίων συμβάσεων που αφορούν σε τεχνικά έργα, εφόσον δεν υποβληθούν κατά την αίτηση πλήρη τεύχη δημοπράτησης, υποβάλλεται κατ΄ ελάχιστον αναλυτικός προϋπολογισμός δημοσίου έργου, σύμφωνα με την εθνική νομοθεσία. </t>
  </si>
  <si>
    <t>Για τον υπολογισμό του εύλογου κόστους, πλην των περιπτώσεων δημοσίων συμβάσεων έργων, ο υποψήφιος προσκομίζει οικονομικές προσφορές. Εφόσον το μοναδιαίο ανά τεμάχιο κόστος αυτών υπερβαίνει σε αξία τα 1.000 €, ή τα 5.000 € συνολικού ποσού ανά είδος, απαιτούνται τρεις συγκρίσιμες προσφορές για το εν λόγω τεμάχιο, ενώ σε αντίθετη περίπτωση τουλάχιστον μία (οι συγκρίσιμες προσφορές αφορούν ομοειδείς και εφάμιλλες εργασίες).</t>
  </si>
  <si>
    <t xml:space="preserve">ΟΔΗΓΙΕΣ ΣΥΜΠΛΗΡΩΣΗΣ ΑΝΑΛΥΤΙΚΟΥ ΠΡΟΫΠΟΛΟΓΙΣΜΟΥ </t>
  </si>
  <si>
    <r>
      <t xml:space="preserve">Οι αναγραφόμενες ποσότητες των τεχνικών/κατασκευαστικών εργασιών θα πρέπει να συμφωνούν με τις </t>
    </r>
    <r>
      <rPr>
        <b/>
        <i/>
        <sz val="11"/>
        <color theme="1"/>
        <rFont val="Calibri"/>
        <family val="2"/>
        <charset val="161"/>
      </rPr>
      <t xml:space="preserve">αναλυτικές προμετρήσεις </t>
    </r>
    <r>
      <rPr>
        <i/>
        <sz val="11"/>
        <color theme="1"/>
        <rFont val="Calibri"/>
        <family val="2"/>
        <charset val="161"/>
      </rPr>
      <t xml:space="preserve">και </t>
    </r>
    <r>
      <rPr>
        <b/>
        <i/>
        <sz val="11"/>
        <color theme="1"/>
        <rFont val="Calibri"/>
        <family val="2"/>
        <charset val="161"/>
      </rPr>
      <t>τα αντίστοιχα σχέδια, υπογεγραμμένα από μηχανικό ή την αρμόδια τεχνική υπηρεσία</t>
    </r>
    <r>
      <rPr>
        <i/>
        <sz val="11"/>
        <color theme="1"/>
        <rFont val="Calibri"/>
        <family val="2"/>
        <charset val="161"/>
      </rPr>
      <t xml:space="preserve"> (για τις περιπτώσεις δημοσίων έργων).</t>
    </r>
  </si>
  <si>
    <t>Λαμβάνεται υπόψη το συνημμένο «Πίνακας μέγιστων τιμών μονάδας κατασκευαστικών εργασιών» της πρόσκλησης εκτός των πράξεων που υλοποιούνται με διαδικασία δημόσιας σύμβασης έργου για τις οποίες λαμβάνονται υπόψη τα εγκεκριμένα τιμολόγια δημοσίων έργων.</t>
  </si>
  <si>
    <t>Πλην των περιπτώσεων δημοσίων συμβάσεων έργων, εφόσον το μοναδιαίο ανά τεμάχιο κόστος αυτών υπερβαίνει σε αξία τα 1.000 €, ή τα 5.000 € συνολικού ποσού ανά είδος, απαιτούνται τρεις συγκρίσιμες προσφορές για το εν λόγω τεμάχιο, ενώ σε αντίθετη περίπτωση τουλάχιστον μία (οι συγκρίσιμες προσφορές αφορούν ομοειδείς και εφάμιλλες εργασίες).</t>
  </si>
  <si>
    <t>Υ.</t>
  </si>
  <si>
    <t>Άλλο…</t>
  </si>
  <si>
    <t> ΠΧ.</t>
  </si>
  <si>
    <t>01. </t>
  </si>
  <si>
    <t>02.</t>
  </si>
  <si>
    <t> 03.</t>
  </si>
  <si>
    <t>04. </t>
  </si>
  <si>
    <t> 05.</t>
  </si>
  <si>
    <t>06. </t>
  </si>
  <si>
    <t> 07.</t>
  </si>
  <si>
    <t> 08.</t>
  </si>
  <si>
    <t> 09.</t>
  </si>
  <si>
    <t> 10.</t>
  </si>
  <si>
    <t> 11.</t>
  </si>
  <si>
    <t>12. </t>
  </si>
  <si>
    <t> 13.</t>
  </si>
  <si>
    <t> 14.</t>
  </si>
  <si>
    <t> 15.</t>
  </si>
  <si>
    <t> 16.</t>
  </si>
  <si>
    <t> 17.</t>
  </si>
  <si>
    <t> 18.</t>
  </si>
  <si>
    <t> 19.</t>
  </si>
  <si>
    <t> 20.</t>
  </si>
  <si>
    <t>21. </t>
  </si>
  <si>
    <t>ΜΕΤΑΛΛΙΚΗ  ΚΑΤΑΣΚΕΥΗ</t>
  </si>
  <si>
    <t> 22.</t>
  </si>
</sst>
</file>

<file path=xl/styles.xml><?xml version="1.0" encoding="utf-8"?>
<styleSheet xmlns="http://schemas.openxmlformats.org/spreadsheetml/2006/main">
  <numFmts count="2">
    <numFmt numFmtId="164" formatCode="#,##0\ [$€-408]"/>
    <numFmt numFmtId="165" formatCode="dd/mm/yy"/>
  </numFmts>
  <fonts count="49">
    <font>
      <sz val="10"/>
      <name val="Arial"/>
      <charset val="161"/>
    </font>
    <font>
      <sz val="11"/>
      <color theme="1"/>
      <name val="Calibri"/>
      <family val="2"/>
      <charset val="161"/>
      <scheme val="minor"/>
    </font>
    <font>
      <sz val="8"/>
      <name val="Arial"/>
      <family val="2"/>
      <charset val="161"/>
    </font>
    <font>
      <sz val="10"/>
      <name val="Calibri"/>
      <family val="2"/>
      <charset val="161"/>
      <scheme val="minor"/>
    </font>
    <font>
      <sz val="11"/>
      <name val="Calibri"/>
      <family val="2"/>
      <charset val="161"/>
      <scheme val="minor"/>
    </font>
    <font>
      <i/>
      <sz val="11"/>
      <name val="Calibri"/>
      <family val="2"/>
      <charset val="161"/>
      <scheme val="minor"/>
    </font>
    <font>
      <i/>
      <sz val="10"/>
      <name val="Calibri"/>
      <family val="2"/>
      <charset val="161"/>
      <scheme val="minor"/>
    </font>
    <font>
      <b/>
      <sz val="8"/>
      <name val="Calibri"/>
      <family val="2"/>
      <charset val="161"/>
    </font>
    <font>
      <b/>
      <sz val="14"/>
      <color theme="4" tint="-0.499984740745262"/>
      <name val="Calibri"/>
      <family val="2"/>
      <charset val="161"/>
    </font>
    <font>
      <sz val="9"/>
      <name val="Calibri"/>
      <family val="2"/>
      <charset val="161"/>
      <scheme val="minor"/>
    </font>
    <font>
      <b/>
      <sz val="10"/>
      <name val="Calibri"/>
      <family val="2"/>
      <charset val="161"/>
      <scheme val="minor"/>
    </font>
    <font>
      <sz val="10"/>
      <name val="Arial"/>
      <family val="2"/>
      <charset val="161"/>
    </font>
    <font>
      <sz val="10"/>
      <name val="Arial Greek"/>
      <charset val="161"/>
    </font>
    <font>
      <b/>
      <sz val="9"/>
      <name val="Calibri"/>
      <family val="2"/>
      <charset val="161"/>
      <scheme val="minor"/>
    </font>
    <font>
      <b/>
      <sz val="9"/>
      <color rgb="FFC00000"/>
      <name val="Calibri"/>
      <family val="2"/>
      <charset val="161"/>
      <scheme val="minor"/>
    </font>
    <font>
      <vertAlign val="superscript"/>
      <sz val="9"/>
      <name val="Calibri"/>
      <family val="2"/>
      <charset val="161"/>
      <scheme val="minor"/>
    </font>
    <font>
      <b/>
      <sz val="8"/>
      <color rgb="FF000000"/>
      <name val="Calibri"/>
      <family val="2"/>
      <charset val="161"/>
    </font>
    <font>
      <sz val="9"/>
      <name val="Calibri"/>
      <family val="2"/>
      <charset val="161"/>
    </font>
    <font>
      <vertAlign val="superscript"/>
      <sz val="9"/>
      <name val="Calibri"/>
      <family val="2"/>
      <charset val="161"/>
    </font>
    <font>
      <sz val="9"/>
      <color rgb="FF000000"/>
      <name val="Calibri"/>
      <family val="2"/>
      <charset val="161"/>
    </font>
    <font>
      <vertAlign val="superscript"/>
      <sz val="9"/>
      <color rgb="FF000000"/>
      <name val="Calibri"/>
      <family val="2"/>
      <charset val="161"/>
    </font>
    <font>
      <sz val="9"/>
      <name val="Arial"/>
      <family val="2"/>
      <charset val="161"/>
    </font>
    <font>
      <sz val="8"/>
      <name val="PA-SansSerif-Condensed"/>
      <family val="2"/>
    </font>
    <font>
      <sz val="10"/>
      <name val="HellasArial"/>
    </font>
    <font>
      <sz val="10"/>
      <name val="Calibri"/>
      <family val="2"/>
      <charset val="161"/>
    </font>
    <font>
      <b/>
      <sz val="10"/>
      <name val="Calibri"/>
      <family val="2"/>
      <charset val="161"/>
    </font>
    <font>
      <b/>
      <sz val="9"/>
      <color rgb="FF000000"/>
      <name val="Calibri"/>
      <family val="2"/>
      <charset val="161"/>
    </font>
    <font>
      <b/>
      <sz val="9"/>
      <color rgb="FFC00000"/>
      <name val="Calibri"/>
      <family val="2"/>
      <charset val="161"/>
    </font>
    <font>
      <b/>
      <sz val="9"/>
      <color theme="0"/>
      <name val="Calibri"/>
      <family val="2"/>
      <charset val="161"/>
      <scheme val="minor"/>
    </font>
    <font>
      <b/>
      <sz val="12"/>
      <name val="Calibri"/>
      <family val="2"/>
      <charset val="161"/>
    </font>
    <font>
      <sz val="9"/>
      <color theme="4" tint="-0.499984740745262"/>
      <name val="Calibri"/>
      <family val="2"/>
      <charset val="161"/>
    </font>
    <font>
      <i/>
      <sz val="11"/>
      <color theme="1"/>
      <name val="Calibri"/>
      <family val="2"/>
      <charset val="161"/>
    </font>
    <font>
      <b/>
      <i/>
      <sz val="11"/>
      <color theme="1"/>
      <name val="Calibri"/>
      <family val="2"/>
      <charset val="161"/>
    </font>
    <font>
      <sz val="11"/>
      <color theme="1"/>
      <name val="Calibri"/>
      <family val="2"/>
      <charset val="161"/>
    </font>
    <font>
      <b/>
      <u/>
      <sz val="14"/>
      <name val="Calibri"/>
      <family val="2"/>
      <charset val="161"/>
    </font>
    <font>
      <b/>
      <u/>
      <sz val="16"/>
      <name val="Calibri"/>
      <family val="2"/>
      <charset val="161"/>
    </font>
    <font>
      <sz val="9"/>
      <color theme="1"/>
      <name val="Calibri"/>
      <family val="2"/>
      <charset val="161"/>
      <scheme val="minor"/>
    </font>
    <font>
      <b/>
      <sz val="9"/>
      <color theme="1"/>
      <name val="Calibri"/>
      <family val="2"/>
      <charset val="161"/>
      <scheme val="minor"/>
    </font>
    <font>
      <b/>
      <sz val="10"/>
      <color theme="0"/>
      <name val="Calibri"/>
      <family val="2"/>
      <charset val="161"/>
      <scheme val="minor"/>
    </font>
    <font>
      <sz val="10"/>
      <color theme="1"/>
      <name val="Calibri"/>
      <family val="2"/>
      <charset val="161"/>
      <scheme val="minor"/>
    </font>
    <font>
      <b/>
      <i/>
      <sz val="9"/>
      <color theme="1"/>
      <name val="Calibri"/>
      <family val="2"/>
      <charset val="161"/>
      <scheme val="minor"/>
    </font>
    <font>
      <b/>
      <vertAlign val="superscript"/>
      <sz val="9"/>
      <name val="Calibri"/>
      <family val="2"/>
      <charset val="161"/>
      <scheme val="minor"/>
    </font>
    <font>
      <i/>
      <sz val="9"/>
      <name val="Calibri"/>
      <family val="2"/>
      <charset val="161"/>
    </font>
    <font>
      <i/>
      <sz val="9"/>
      <name val="Calibri"/>
      <family val="2"/>
      <charset val="161"/>
      <scheme val="minor"/>
    </font>
    <font>
      <i/>
      <sz val="11"/>
      <name val="Calibri"/>
      <family val="2"/>
      <charset val="161"/>
    </font>
    <font>
      <i/>
      <sz val="9"/>
      <name val="Wingdings"/>
      <charset val="2"/>
    </font>
    <font>
      <i/>
      <sz val="9"/>
      <name val="Times New Roman"/>
      <family val="1"/>
      <charset val="161"/>
    </font>
    <font>
      <b/>
      <sz val="9"/>
      <name val="Calibri"/>
      <family val="2"/>
      <charset val="161"/>
    </font>
    <font>
      <b/>
      <vertAlign val="superscript"/>
      <sz val="9"/>
      <name val="Calibri"/>
      <family val="2"/>
      <charset val="161"/>
    </font>
  </fonts>
  <fills count="14">
    <fill>
      <patternFill patternType="none"/>
    </fill>
    <fill>
      <patternFill patternType="gray125"/>
    </fill>
    <fill>
      <patternFill patternType="lightGray">
        <fgColor indexed="9"/>
        <bgColor indexed="9"/>
      </patternFill>
    </fill>
    <fill>
      <patternFill patternType="solid">
        <fgColor theme="0"/>
        <bgColor indexed="64"/>
      </patternFill>
    </fill>
    <fill>
      <patternFill patternType="solid">
        <fgColor rgb="FF2E6EBC"/>
        <bgColor indexed="64"/>
      </patternFill>
    </fill>
    <fill>
      <patternFill patternType="solid">
        <fgColor rgb="FFF2DDDC"/>
        <bgColor indexed="64"/>
      </patternFill>
    </fill>
    <fill>
      <patternFill patternType="solid">
        <fgColor rgb="FFEAF1DD"/>
        <bgColor indexed="64"/>
      </patternFill>
    </fill>
    <fill>
      <patternFill patternType="solid">
        <fgColor rgb="FFFFE4C9"/>
        <bgColor indexed="64"/>
      </patternFill>
    </fill>
    <fill>
      <patternFill patternType="solid">
        <fgColor rgb="FFFFFFFF"/>
        <bgColor indexed="64"/>
      </patternFill>
    </fill>
    <fill>
      <patternFill patternType="solid">
        <fgColor rgb="FFDBE5F1"/>
        <bgColor indexed="64"/>
      </patternFill>
    </fill>
    <fill>
      <patternFill patternType="solid">
        <fgColor rgb="FFE5E0EC"/>
        <bgColor indexed="64"/>
      </patternFill>
    </fill>
    <fill>
      <patternFill patternType="solid">
        <fgColor rgb="FFDBEEF3"/>
        <bgColor indexed="64"/>
      </patternFill>
    </fill>
    <fill>
      <patternFill patternType="solid">
        <fgColor rgb="FFFDE9D9"/>
        <bgColor indexed="64"/>
      </patternFill>
    </fill>
    <fill>
      <patternFill patternType="solid">
        <fgColor rgb="FFC5D9F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64"/>
      </left>
      <right/>
      <top style="thin">
        <color indexed="64"/>
      </top>
      <bottom/>
      <diagonal/>
    </border>
  </borders>
  <cellStyleXfs count="8">
    <xf numFmtId="0" fontId="0" fillId="0" borderId="0"/>
    <xf numFmtId="9" fontId="11" fillId="0" borderId="0" applyFont="0" applyFill="0" applyBorder="0" applyAlignment="0" applyProtection="0"/>
    <xf numFmtId="0" fontId="1" fillId="0" borderId="0"/>
    <xf numFmtId="0" fontId="12" fillId="0" borderId="0"/>
    <xf numFmtId="0" fontId="12" fillId="0" borderId="0"/>
    <xf numFmtId="165" fontId="22" fillId="0" borderId="0">
      <alignment horizontal="center" vertical="center" wrapText="1"/>
    </xf>
    <xf numFmtId="0" fontId="22" fillId="0" borderId="0">
      <alignment horizontal="center" vertical="center" wrapText="1"/>
    </xf>
    <xf numFmtId="0" fontId="23" fillId="0" borderId="0"/>
  </cellStyleXfs>
  <cellXfs count="268">
    <xf numFmtId="0" fontId="0" fillId="0" borderId="0" xfId="0"/>
    <xf numFmtId="0" fontId="3" fillId="0" borderId="0" xfId="0" applyFont="1"/>
    <xf numFmtId="0" fontId="4" fillId="0" borderId="0" xfId="0" applyFont="1" applyAlignment="1">
      <alignment vertical="center"/>
    </xf>
    <xf numFmtId="0" fontId="4" fillId="0" borderId="0" xfId="0" applyFont="1"/>
    <xf numFmtId="0" fontId="7" fillId="0" borderId="0" xfId="0" applyFont="1" applyAlignment="1">
      <alignment horizontal="center" vertical="center" wrapText="1"/>
    </xf>
    <xf numFmtId="0" fontId="8" fillId="0" borderId="0" xfId="0" applyFont="1" applyAlignment="1">
      <alignment vertical="center" wrapText="1"/>
    </xf>
    <xf numFmtId="0" fontId="3" fillId="3" borderId="0" xfId="0" applyFont="1" applyFill="1"/>
    <xf numFmtId="0" fontId="3" fillId="0" borderId="0" xfId="3" applyFont="1"/>
    <xf numFmtId="0" fontId="9" fillId="0" borderId="0" xfId="3" applyFont="1"/>
    <xf numFmtId="0" fontId="13" fillId="0" borderId="0" xfId="3" applyFont="1" applyAlignment="1">
      <alignment horizontal="center"/>
    </xf>
    <xf numFmtId="0" fontId="9" fillId="0" borderId="1" xfId="3" applyFont="1" applyBorder="1" applyAlignment="1">
      <alignment horizontal="center" vertical="center"/>
    </xf>
    <xf numFmtId="0" fontId="9" fillId="0" borderId="1" xfId="3" applyFont="1" applyBorder="1" applyAlignment="1">
      <alignment vertical="center" wrapText="1"/>
    </xf>
    <xf numFmtId="0" fontId="9" fillId="0" borderId="7" xfId="3" applyFont="1" applyBorder="1" applyAlignment="1">
      <alignment horizontal="center" vertical="center"/>
    </xf>
    <xf numFmtId="0" fontId="9" fillId="0" borderId="7" xfId="3" applyFont="1" applyBorder="1" applyAlignment="1">
      <alignment vertical="center" wrapText="1"/>
    </xf>
    <xf numFmtId="0" fontId="17" fillId="0" borderId="1" xfId="3" applyFont="1" applyBorder="1" applyAlignment="1">
      <alignment horizontal="center" vertical="center" wrapText="1"/>
    </xf>
    <xf numFmtId="4" fontId="13" fillId="0" borderId="2" xfId="3" applyNumberFormat="1" applyFont="1" applyBorder="1" applyAlignment="1">
      <alignment horizontal="center" vertical="center"/>
    </xf>
    <xf numFmtId="0" fontId="19" fillId="8" borderId="1" xfId="3" applyFont="1" applyFill="1" applyBorder="1" applyAlignment="1">
      <alignment horizontal="left" vertical="center" wrapText="1"/>
    </xf>
    <xf numFmtId="0" fontId="19" fillId="0" borderId="1" xfId="3" applyFont="1" applyBorder="1" applyAlignment="1">
      <alignment horizontal="center" vertical="center" wrapText="1"/>
    </xf>
    <xf numFmtId="0" fontId="19" fillId="3" borderId="1" xfId="3" applyFont="1" applyFill="1" applyBorder="1" applyAlignment="1">
      <alignment horizontal="left" vertical="center" wrapText="1"/>
    </xf>
    <xf numFmtId="0" fontId="19" fillId="3" borderId="1" xfId="3" applyFont="1" applyFill="1" applyBorder="1" applyAlignment="1">
      <alignment horizontal="center" vertical="center" wrapText="1"/>
    </xf>
    <xf numFmtId="0" fontId="19" fillId="0" borderId="1" xfId="3" applyFont="1" applyFill="1" applyBorder="1" applyAlignment="1">
      <alignment horizontal="left" vertical="center" wrapText="1"/>
    </xf>
    <xf numFmtId="0" fontId="13" fillId="0" borderId="0" xfId="3" applyFont="1"/>
    <xf numFmtId="0" fontId="9" fillId="0" borderId="0" xfId="3" applyFont="1" applyAlignment="1">
      <alignment horizontal="center" vertical="center"/>
    </xf>
    <xf numFmtId="0" fontId="9" fillId="0" borderId="0" xfId="3" applyFont="1" applyAlignment="1">
      <alignment vertical="center"/>
    </xf>
    <xf numFmtId="0" fontId="9" fillId="0" borderId="1" xfId="3" applyFont="1" applyBorder="1" applyAlignment="1">
      <alignment horizontal="left" vertical="center" wrapText="1"/>
    </xf>
    <xf numFmtId="0" fontId="13" fillId="0" borderId="4" xfId="3" applyFont="1" applyBorder="1"/>
    <xf numFmtId="0" fontId="14" fillId="0" borderId="2" xfId="3" applyFont="1" applyBorder="1"/>
    <xf numFmtId="0" fontId="9" fillId="0" borderId="2" xfId="3" applyFont="1" applyBorder="1" applyAlignment="1">
      <alignment horizontal="center" vertical="center"/>
    </xf>
    <xf numFmtId="0" fontId="9" fillId="0" borderId="2" xfId="3" applyFont="1" applyBorder="1" applyAlignment="1">
      <alignment vertical="center"/>
    </xf>
    <xf numFmtId="0" fontId="9" fillId="0" borderId="8" xfId="3" applyFont="1" applyBorder="1" applyAlignment="1">
      <alignment horizontal="center" vertical="center"/>
    </xf>
    <xf numFmtId="4" fontId="9" fillId="0" borderId="2" xfId="3" applyNumberFormat="1" applyFont="1" applyBorder="1" applyAlignment="1">
      <alignment vertical="center"/>
    </xf>
    <xf numFmtId="0" fontId="9" fillId="0" borderId="7" xfId="3" applyFont="1" applyBorder="1" applyAlignment="1">
      <alignment horizontal="center" vertical="center" wrapText="1"/>
    </xf>
    <xf numFmtId="0" fontId="19" fillId="0" borderId="1" xfId="3" applyFont="1" applyBorder="1" applyAlignment="1">
      <alignment vertical="center" wrapText="1"/>
    </xf>
    <xf numFmtId="0" fontId="9" fillId="0" borderId="12" xfId="3" applyFont="1" applyBorder="1" applyAlignment="1">
      <alignment vertical="center" wrapText="1"/>
    </xf>
    <xf numFmtId="0" fontId="9" fillId="0" borderId="0" xfId="3" applyFont="1" applyAlignment="1">
      <alignment vertical="center" wrapText="1"/>
    </xf>
    <xf numFmtId="0" fontId="9" fillId="0" borderId="1" xfId="3" applyFont="1" applyBorder="1" applyAlignment="1">
      <alignment horizontal="center" vertical="center" wrapText="1"/>
    </xf>
    <xf numFmtId="0" fontId="17" fillId="8" borderId="1" xfId="3" applyFont="1" applyFill="1" applyBorder="1" applyAlignment="1">
      <alignment horizontal="left" vertical="center" wrapText="1"/>
    </xf>
    <xf numFmtId="0" fontId="9" fillId="0" borderId="0" xfId="3" applyFont="1" applyAlignment="1">
      <alignment horizontal="center" vertical="center" wrapText="1"/>
    </xf>
    <xf numFmtId="0" fontId="9" fillId="0" borderId="4" xfId="3" applyFont="1" applyBorder="1" applyAlignment="1">
      <alignment horizontal="center" vertical="center" wrapText="1"/>
    </xf>
    <xf numFmtId="0" fontId="14" fillId="0" borderId="2" xfId="3" applyFont="1" applyBorder="1" applyAlignment="1">
      <alignment horizontal="center" wrapText="1"/>
    </xf>
    <xf numFmtId="0" fontId="13" fillId="0" borderId="2" xfId="3" applyFont="1" applyBorder="1" applyAlignment="1">
      <alignment horizontal="right" vertical="center" wrapText="1"/>
    </xf>
    <xf numFmtId="0" fontId="9" fillId="0" borderId="5" xfId="3" applyFont="1" applyBorder="1" applyAlignment="1">
      <alignment horizontal="center" vertical="center" wrapText="1"/>
    </xf>
    <xf numFmtId="0" fontId="14" fillId="0" borderId="4" xfId="3" applyFont="1" applyBorder="1"/>
    <xf numFmtId="0" fontId="9" fillId="0" borderId="2" xfId="3" applyFont="1" applyBorder="1" applyAlignment="1">
      <alignment horizontal="center" vertical="center" wrapText="1"/>
    </xf>
    <xf numFmtId="0" fontId="17" fillId="8" borderId="1" xfId="3" applyFont="1" applyFill="1" applyBorder="1" applyAlignment="1">
      <alignment horizontal="center" vertical="center"/>
    </xf>
    <xf numFmtId="0" fontId="14" fillId="0" borderId="2" xfId="3" applyFont="1" applyBorder="1" applyAlignment="1">
      <alignment wrapText="1"/>
    </xf>
    <xf numFmtId="0" fontId="9" fillId="0" borderId="2" xfId="3" applyFont="1" applyBorder="1" applyAlignment="1">
      <alignment vertical="center" wrapText="1"/>
    </xf>
    <xf numFmtId="0" fontId="3" fillId="0" borderId="0" xfId="3" applyFont="1" applyAlignment="1">
      <alignment horizontal="center"/>
    </xf>
    <xf numFmtId="0" fontId="6" fillId="0" borderId="0" xfId="3" applyFont="1" applyAlignment="1">
      <alignment vertical="top"/>
    </xf>
    <xf numFmtId="4" fontId="13" fillId="5" borderId="10" xfId="3" applyNumberFormat="1" applyFont="1" applyFill="1" applyBorder="1" applyAlignment="1">
      <alignment horizontal="center" vertical="center" wrapText="1"/>
    </xf>
    <xf numFmtId="4" fontId="9" fillId="0" borderId="1" xfId="4" applyNumberFormat="1" applyFont="1" applyBorder="1" applyAlignment="1">
      <alignment horizontal="center" vertical="center"/>
    </xf>
    <xf numFmtId="4" fontId="13" fillId="5" borderId="1" xfId="3" applyNumberFormat="1" applyFont="1" applyFill="1" applyBorder="1" applyAlignment="1">
      <alignment horizontal="center" vertical="center" wrapText="1"/>
    </xf>
    <xf numFmtId="4" fontId="16" fillId="6" borderId="1" xfId="3" applyNumberFormat="1" applyFont="1" applyFill="1" applyBorder="1" applyAlignment="1">
      <alignment horizontal="center" vertical="center"/>
    </xf>
    <xf numFmtId="4" fontId="9" fillId="0" borderId="2" xfId="4" applyNumberFormat="1" applyFont="1" applyBorder="1" applyAlignment="1">
      <alignment horizontal="center" vertical="center"/>
    </xf>
    <xf numFmtId="4" fontId="9" fillId="0" borderId="3" xfId="4" applyNumberFormat="1" applyFont="1" applyBorder="1" applyAlignment="1">
      <alignment horizontal="center" vertical="center"/>
    </xf>
    <xf numFmtId="0" fontId="9" fillId="0" borderId="5" xfId="3" applyFont="1" applyBorder="1" applyAlignment="1">
      <alignment horizontal="center" vertical="center"/>
    </xf>
    <xf numFmtId="0" fontId="9" fillId="0" borderId="5" xfId="3" applyFont="1" applyBorder="1" applyAlignment="1">
      <alignment horizontal="left" vertical="center" wrapText="1"/>
    </xf>
    <xf numFmtId="0" fontId="17" fillId="0" borderId="5" xfId="3" applyFont="1" applyBorder="1" applyAlignment="1">
      <alignment horizontal="center" vertical="center" wrapText="1"/>
    </xf>
    <xf numFmtId="4" fontId="13" fillId="7" borderId="1" xfId="3" applyNumberFormat="1" applyFont="1" applyFill="1" applyBorder="1" applyAlignment="1">
      <alignment horizontal="center" vertical="center" wrapText="1"/>
    </xf>
    <xf numFmtId="0" fontId="3" fillId="0" borderId="3" xfId="3" applyFont="1" applyBorder="1"/>
    <xf numFmtId="0" fontId="9" fillId="0" borderId="2" xfId="3" applyFont="1" applyBorder="1"/>
    <xf numFmtId="4" fontId="13" fillId="10" borderId="1" xfId="3" applyNumberFormat="1" applyFont="1" applyFill="1" applyBorder="1" applyAlignment="1">
      <alignment horizontal="center" vertical="center" wrapText="1"/>
    </xf>
    <xf numFmtId="3" fontId="9" fillId="0" borderId="1" xfId="4" applyNumberFormat="1" applyFont="1" applyBorder="1" applyAlignment="1">
      <alignment horizontal="center" vertical="center"/>
    </xf>
    <xf numFmtId="3" fontId="9" fillId="0" borderId="4" xfId="4" applyNumberFormat="1" applyFont="1" applyBorder="1" applyAlignment="1">
      <alignment horizontal="center" vertical="center"/>
    </xf>
    <xf numFmtId="3" fontId="9" fillId="0" borderId="10" xfId="4" applyNumberFormat="1" applyFont="1" applyBorder="1" applyAlignment="1">
      <alignment horizontal="center" vertical="center"/>
    </xf>
    <xf numFmtId="4" fontId="9" fillId="0" borderId="2" xfId="3" applyNumberFormat="1" applyFont="1" applyBorder="1" applyAlignment="1">
      <alignment horizontal="center" vertical="center"/>
    </xf>
    <xf numFmtId="4" fontId="9" fillId="0" borderId="0" xfId="3" applyNumberFormat="1" applyFont="1" applyAlignment="1">
      <alignment horizontal="center" vertical="center"/>
    </xf>
    <xf numFmtId="0" fontId="10" fillId="0" borderId="0" xfId="3" applyFont="1"/>
    <xf numFmtId="4" fontId="13" fillId="12" borderId="6" xfId="3" applyNumberFormat="1" applyFont="1" applyFill="1" applyBorder="1" applyAlignment="1">
      <alignment horizontal="center" vertical="center" wrapText="1"/>
    </xf>
    <xf numFmtId="0" fontId="13" fillId="0" borderId="4" xfId="3" applyFont="1" applyFill="1" applyBorder="1" applyAlignment="1">
      <alignment horizontal="center" vertical="center" wrapText="1"/>
    </xf>
    <xf numFmtId="0" fontId="13" fillId="0" borderId="2" xfId="3" applyFont="1" applyFill="1" applyBorder="1" applyAlignment="1">
      <alignment horizontal="center" vertical="center" wrapText="1"/>
    </xf>
    <xf numFmtId="4" fontId="13" fillId="0" borderId="2" xfId="3" applyNumberFormat="1" applyFont="1" applyFill="1" applyBorder="1" applyAlignment="1">
      <alignment horizontal="center" vertical="center" wrapText="1"/>
    </xf>
    <xf numFmtId="4" fontId="13" fillId="0" borderId="3" xfId="3" applyNumberFormat="1" applyFont="1" applyFill="1" applyBorder="1" applyAlignment="1">
      <alignment horizontal="center" vertical="center" wrapText="1"/>
    </xf>
    <xf numFmtId="4" fontId="13" fillId="11" borderId="1" xfId="3" applyNumberFormat="1" applyFont="1" applyFill="1" applyBorder="1" applyAlignment="1">
      <alignment horizontal="center" vertical="center" wrapText="1"/>
    </xf>
    <xf numFmtId="4" fontId="13" fillId="13" borderId="1" xfId="3" applyNumberFormat="1" applyFont="1" applyFill="1" applyBorder="1" applyAlignment="1">
      <alignment horizontal="center" vertical="center" wrapText="1"/>
    </xf>
    <xf numFmtId="4" fontId="28" fillId="4" borderId="1" xfId="4" applyNumberFormat="1" applyFont="1" applyFill="1" applyBorder="1" applyAlignment="1">
      <alignment horizontal="center" vertical="center"/>
    </xf>
    <xf numFmtId="4" fontId="28" fillId="4" borderId="1" xfId="4" applyNumberFormat="1" applyFont="1" applyFill="1" applyBorder="1" applyAlignment="1">
      <alignment horizontal="center" vertical="center" wrapText="1"/>
    </xf>
    <xf numFmtId="0" fontId="25" fillId="0" borderId="0" xfId="0" applyFont="1" applyAlignment="1">
      <alignment horizontal="center" vertical="top" wrapText="1"/>
    </xf>
    <xf numFmtId="0" fontId="25" fillId="0" borderId="0" xfId="0" applyFont="1" applyAlignment="1">
      <alignment vertical="top" wrapText="1"/>
    </xf>
    <xf numFmtId="0" fontId="29" fillId="0" borderId="0" xfId="0" applyFont="1" applyAlignment="1">
      <alignment horizontal="center" wrapText="1"/>
    </xf>
    <xf numFmtId="0" fontId="24" fillId="0" borderId="0" xfId="0" applyFont="1"/>
    <xf numFmtId="0" fontId="30" fillId="0" borderId="0" xfId="0" applyFont="1" applyAlignment="1">
      <alignment horizontal="center" wrapText="1"/>
    </xf>
    <xf numFmtId="0" fontId="31" fillId="0" borderId="0" xfId="0" applyFont="1" applyBorder="1" applyAlignment="1">
      <alignment horizontal="center" vertical="top" wrapText="1"/>
    </xf>
    <xf numFmtId="0" fontId="33" fillId="0" borderId="0" xfId="0" applyFont="1" applyBorder="1" applyAlignment="1">
      <alignment vertical="top" wrapText="1"/>
    </xf>
    <xf numFmtId="0" fontId="36" fillId="0" borderId="9" xfId="2" applyFont="1" applyBorder="1" applyAlignment="1">
      <alignment horizontal="center" vertical="center" wrapText="1"/>
    </xf>
    <xf numFmtId="0" fontId="36" fillId="0" borderId="9" xfId="2" applyFont="1" applyBorder="1" applyAlignment="1">
      <alignment horizontal="justify" vertical="center" wrapText="1"/>
    </xf>
    <xf numFmtId="4" fontId="36" fillId="0" borderId="9" xfId="2" applyNumberFormat="1" applyFont="1" applyBorder="1" applyAlignment="1">
      <alignment horizontal="right" vertical="center"/>
    </xf>
    <xf numFmtId="0" fontId="39" fillId="0" borderId="0" xfId="2" applyFont="1" applyAlignment="1">
      <alignment vertical="center"/>
    </xf>
    <xf numFmtId="0" fontId="40" fillId="3" borderId="1" xfId="3" applyFont="1" applyFill="1" applyBorder="1" applyAlignment="1">
      <alignment horizontal="center" vertical="center" wrapText="1"/>
    </xf>
    <xf numFmtId="0" fontId="9" fillId="2" borderId="1" xfId="0" applyFont="1" applyFill="1" applyBorder="1" applyAlignment="1">
      <alignment horizontal="center" vertical="center"/>
    </xf>
    <xf numFmtId="4" fontId="9" fillId="2" borderId="1" xfId="0" applyNumberFormat="1" applyFont="1" applyFill="1" applyBorder="1" applyAlignment="1">
      <alignment horizontal="right" vertical="center"/>
    </xf>
    <xf numFmtId="4" fontId="9" fillId="2" borderId="1" xfId="0" applyNumberFormat="1" applyFont="1" applyFill="1" applyBorder="1" applyAlignment="1">
      <alignment horizontal="center" vertical="center"/>
    </xf>
    <xf numFmtId="4" fontId="13" fillId="2" borderId="1" xfId="0" applyNumberFormat="1" applyFont="1" applyFill="1" applyBorder="1" applyAlignment="1">
      <alignment horizontal="right" vertical="center"/>
    </xf>
    <xf numFmtId="0" fontId="9" fillId="0" borderId="0" xfId="0" applyFont="1"/>
    <xf numFmtId="0" fontId="3" fillId="0" borderId="0" xfId="0" applyFont="1" applyAlignment="1">
      <alignment vertical="center"/>
    </xf>
    <xf numFmtId="4" fontId="3" fillId="0" borderId="0" xfId="0" applyNumberFormat="1" applyFont="1" applyAlignment="1">
      <alignment vertical="center"/>
    </xf>
    <xf numFmtId="0" fontId="9" fillId="2" borderId="1" xfId="0" applyFont="1" applyFill="1" applyBorder="1" applyAlignment="1">
      <alignment horizontal="center" vertical="center" wrapText="1"/>
    </xf>
    <xf numFmtId="0" fontId="43" fillId="0" borderId="0" xfId="0" applyFont="1" applyAlignment="1">
      <alignment vertical="center"/>
    </xf>
    <xf numFmtId="0" fontId="9" fillId="0" borderId="0" xfId="0" applyFont="1" applyAlignment="1">
      <alignment vertical="center"/>
    </xf>
    <xf numFmtId="0" fontId="38" fillId="4" borderId="4" xfId="0" applyFont="1" applyFill="1" applyBorder="1" applyAlignment="1">
      <alignment horizontal="centerContinuous" vertical="center"/>
    </xf>
    <xf numFmtId="0" fontId="38" fillId="4" borderId="2" xfId="0" applyFont="1" applyFill="1" applyBorder="1" applyAlignment="1">
      <alignment horizontal="centerContinuous" vertical="center"/>
    </xf>
    <xf numFmtId="0" fontId="38" fillId="4" borderId="3" xfId="0" applyFont="1" applyFill="1" applyBorder="1" applyAlignment="1">
      <alignment horizontal="centerContinuous" vertical="center"/>
    </xf>
    <xf numFmtId="0" fontId="43" fillId="0" borderId="0" xfId="3" applyFont="1" applyAlignment="1">
      <alignment vertical="top"/>
    </xf>
    <xf numFmtId="0" fontId="40" fillId="3" borderId="1" xfId="3" applyFont="1" applyFill="1" applyBorder="1" applyAlignment="1">
      <alignment horizontal="center" vertical="center" textRotation="90" wrapText="1"/>
    </xf>
    <xf numFmtId="4" fontId="37" fillId="3" borderId="9" xfId="2" applyNumberFormat="1" applyFont="1" applyFill="1" applyBorder="1" applyAlignment="1">
      <alignment horizontal="right" vertical="center"/>
    </xf>
    <xf numFmtId="0" fontId="43" fillId="0" borderId="0" xfId="0" applyFont="1"/>
    <xf numFmtId="0" fontId="42" fillId="0" borderId="0" xfId="0" applyFont="1" applyAlignment="1">
      <alignment horizontal="justify"/>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4" fontId="9" fillId="0" borderId="1" xfId="0" applyNumberFormat="1" applyFont="1" applyBorder="1" applyAlignment="1">
      <alignment vertical="center"/>
    </xf>
    <xf numFmtId="0" fontId="13" fillId="0" borderId="1" xfId="0" applyFont="1" applyBorder="1" applyAlignment="1">
      <alignment horizontal="right" vertical="center" wrapText="1"/>
    </xf>
    <xf numFmtId="4" fontId="13" fillId="0" borderId="1" xfId="0" applyNumberFormat="1" applyFont="1" applyBorder="1" applyAlignment="1">
      <alignment vertical="center" wrapText="1"/>
    </xf>
    <xf numFmtId="0" fontId="5" fillId="0" borderId="0" xfId="0" applyFont="1" applyAlignment="1">
      <alignment vertical="center"/>
    </xf>
    <xf numFmtId="0" fontId="9" fillId="0" borderId="1" xfId="0" applyFont="1" applyBorder="1" applyAlignment="1">
      <alignment horizontal="center" vertical="center"/>
    </xf>
    <xf numFmtId="2" fontId="9" fillId="0" borderId="1" xfId="0" applyNumberFormat="1" applyFont="1" applyBorder="1" applyAlignment="1">
      <alignment vertical="center" wrapText="1"/>
    </xf>
    <xf numFmtId="0" fontId="9" fillId="0" borderId="1" xfId="0" applyFont="1" applyBorder="1" applyAlignment="1">
      <alignment vertical="center"/>
    </xf>
    <xf numFmtId="4" fontId="13" fillId="0" borderId="1" xfId="0" applyNumberFormat="1" applyFont="1" applyBorder="1" applyAlignment="1">
      <alignment vertical="center"/>
    </xf>
    <xf numFmtId="0" fontId="13" fillId="0" borderId="1" xfId="0" applyFont="1" applyBorder="1" applyAlignment="1">
      <alignment vertical="center"/>
    </xf>
    <xf numFmtId="0" fontId="38" fillId="4" borderId="4" xfId="0" applyFont="1" applyFill="1" applyBorder="1" applyAlignment="1">
      <alignment horizontal="centerContinuous" vertical="center" wrapText="1"/>
    </xf>
    <xf numFmtId="0" fontId="38" fillId="4" borderId="2" xfId="0" applyFont="1" applyFill="1" applyBorder="1" applyAlignment="1">
      <alignment horizontal="centerContinuous" vertical="center" wrapText="1"/>
    </xf>
    <xf numFmtId="0" fontId="47" fillId="0" borderId="1" xfId="0" applyFont="1" applyBorder="1" applyAlignment="1">
      <alignment horizontal="center" vertical="center"/>
    </xf>
    <xf numFmtId="0" fontId="9" fillId="3" borderId="1" xfId="0" applyFont="1" applyFill="1" applyBorder="1" applyAlignment="1">
      <alignment vertical="center" wrapText="1"/>
    </xf>
    <xf numFmtId="4" fontId="9" fillId="0" borderId="1" xfId="0" applyNumberFormat="1" applyFont="1" applyBorder="1" applyAlignment="1">
      <alignment horizontal="right" vertical="center" wrapText="1"/>
    </xf>
    <xf numFmtId="4" fontId="9" fillId="0" borderId="7" xfId="1" applyNumberFormat="1" applyFont="1" applyBorder="1" applyAlignment="1">
      <alignment horizontal="center" vertical="center" wrapText="1"/>
    </xf>
    <xf numFmtId="4" fontId="9" fillId="0" borderId="1" xfId="1" applyNumberFormat="1" applyFont="1" applyBorder="1" applyAlignment="1">
      <alignment horizontal="center" vertical="center" wrapText="1"/>
    </xf>
    <xf numFmtId="0" fontId="9" fillId="3" borderId="0" xfId="0" applyFont="1" applyFill="1"/>
    <xf numFmtId="0" fontId="38" fillId="4" borderId="0" xfId="3" applyFont="1" applyFill="1" applyAlignment="1">
      <alignment horizontal="centerContinuous" vertical="center"/>
    </xf>
    <xf numFmtId="0" fontId="9" fillId="0" borderId="1" xfId="0" applyFont="1" applyFill="1" applyBorder="1" applyAlignment="1">
      <alignment vertical="center" wrapText="1"/>
    </xf>
    <xf numFmtId="0" fontId="6" fillId="0" borderId="2" xfId="0" applyFont="1" applyBorder="1" applyAlignment="1">
      <alignment horizontal="centerContinuous" vertical="center"/>
    </xf>
    <xf numFmtId="0" fontId="38" fillId="4" borderId="3" xfId="0" applyFont="1" applyFill="1" applyBorder="1" applyAlignment="1">
      <alignment horizontal="centerContinuous" vertical="center" wrapText="1"/>
    </xf>
    <xf numFmtId="0" fontId="6" fillId="0" borderId="2" xfId="0" applyFont="1" applyBorder="1" applyAlignment="1">
      <alignment horizontal="centerContinuous" vertical="center" wrapText="1"/>
    </xf>
    <xf numFmtId="0" fontId="43" fillId="0" borderId="0" xfId="0" applyFont="1" applyAlignment="1">
      <alignment horizontal="left" vertical="center"/>
    </xf>
    <xf numFmtId="0" fontId="3" fillId="0" borderId="0" xfId="0" applyFont="1" applyAlignment="1">
      <alignment horizontal="centerContinuous"/>
    </xf>
    <xf numFmtId="0" fontId="3" fillId="3" borderId="0" xfId="0" applyFont="1" applyFill="1" applyAlignment="1">
      <alignment horizontal="centerContinuous"/>
    </xf>
    <xf numFmtId="4" fontId="13" fillId="0" borderId="1" xfId="1" applyNumberFormat="1" applyFont="1" applyBorder="1" applyAlignment="1">
      <alignment horizontal="center" vertical="center" wrapText="1"/>
    </xf>
    <xf numFmtId="0" fontId="37" fillId="3" borderId="19" xfId="2" applyFont="1" applyFill="1" applyBorder="1" applyAlignment="1">
      <alignment horizontal="center" vertical="center" wrapText="1"/>
    </xf>
    <xf numFmtId="0" fontId="38" fillId="4" borderId="4" xfId="2" applyFont="1" applyFill="1" applyBorder="1" applyAlignment="1">
      <alignment horizontal="centerContinuous" vertical="center"/>
    </xf>
    <xf numFmtId="0" fontId="38" fillId="4" borderId="2" xfId="2" applyFont="1" applyFill="1" applyBorder="1" applyAlignment="1">
      <alignment horizontal="centerContinuous" vertical="center"/>
    </xf>
    <xf numFmtId="0" fontId="38" fillId="4" borderId="3" xfId="2" applyFont="1" applyFill="1" applyBorder="1" applyAlignment="1">
      <alignment horizontal="centerContinuous" vertical="center"/>
    </xf>
    <xf numFmtId="0" fontId="40" fillId="3" borderId="4" xfId="3" applyFont="1" applyFill="1" applyBorder="1" applyAlignment="1">
      <alignment horizontal="center" vertical="center" wrapText="1"/>
    </xf>
    <xf numFmtId="4" fontId="13" fillId="9" borderId="1" xfId="3" applyNumberFormat="1" applyFont="1" applyFill="1" applyBorder="1" applyAlignment="1">
      <alignment horizontal="center" vertical="center" wrapText="1"/>
    </xf>
    <xf numFmtId="0" fontId="3" fillId="0" borderId="11" xfId="3" applyFont="1" applyBorder="1"/>
    <xf numFmtId="0" fontId="6" fillId="0" borderId="16" xfId="0" applyFont="1" applyBorder="1" applyAlignment="1">
      <alignment horizontal="centerContinuous" vertical="center"/>
    </xf>
    <xf numFmtId="0" fontId="43" fillId="0" borderId="0" xfId="0" applyFont="1" applyAlignment="1">
      <alignment horizontal="left" vertical="top"/>
    </xf>
    <xf numFmtId="0" fontId="42" fillId="0" borderId="0" xfId="0" applyFont="1" applyAlignment="1">
      <alignment horizontal="justify" vertical="top"/>
    </xf>
    <xf numFmtId="0" fontId="42" fillId="0" borderId="0" xfId="0" applyFont="1" applyAlignment="1">
      <alignment horizontal="justify" vertical="center"/>
    </xf>
    <xf numFmtId="0" fontId="9" fillId="0" borderId="1" xfId="3" applyFont="1" applyFill="1" applyBorder="1" applyAlignment="1">
      <alignment vertical="center" wrapText="1"/>
    </xf>
    <xf numFmtId="0" fontId="9" fillId="0" borderId="11" xfId="3" applyFont="1" applyBorder="1" applyAlignment="1">
      <alignment horizontal="center" vertical="center"/>
    </xf>
    <xf numFmtId="0" fontId="29" fillId="0" borderId="0" xfId="0" applyFont="1" applyAlignment="1">
      <alignment horizontal="center" wrapText="1"/>
    </xf>
    <xf numFmtId="0" fontId="34" fillId="0" borderId="0" xfId="0" applyFont="1" applyAlignment="1">
      <alignment horizontal="center" vertical="center"/>
    </xf>
    <xf numFmtId="0" fontId="35" fillId="0" borderId="0" xfId="0" applyFont="1" applyAlignment="1">
      <alignment horizontal="center" vertical="top" wrapText="1"/>
    </xf>
    <xf numFmtId="0" fontId="31" fillId="0" borderId="0" xfId="0" applyFont="1" applyBorder="1" applyAlignment="1">
      <alignment horizontal="left" vertical="top" wrapText="1"/>
    </xf>
    <xf numFmtId="0" fontId="25" fillId="0" borderId="0" xfId="0" applyFont="1" applyAlignment="1">
      <alignment wrapText="1"/>
    </xf>
    <xf numFmtId="0" fontId="44" fillId="0" borderId="0" xfId="0" applyFont="1" applyBorder="1" applyAlignment="1">
      <alignment horizontal="left" vertical="top" wrapText="1"/>
    </xf>
    <xf numFmtId="164" fontId="37" fillId="3" borderId="17" xfId="2" applyNumberFormat="1" applyFont="1" applyFill="1" applyBorder="1" applyAlignment="1">
      <alignment horizontal="center" vertical="center"/>
    </xf>
    <xf numFmtId="164" fontId="37" fillId="3" borderId="18" xfId="2" applyNumberFormat="1" applyFont="1" applyFill="1" applyBorder="1" applyAlignment="1">
      <alignment horizontal="center" vertical="center"/>
    </xf>
    <xf numFmtId="0" fontId="14" fillId="0" borderId="16" xfId="3" applyFont="1" applyBorder="1" applyAlignment="1">
      <alignment horizontal="center" vertical="center" textRotation="90" wrapText="1"/>
    </xf>
    <xf numFmtId="0" fontId="14" fillId="0" borderId="0" xfId="3" applyFont="1" applyBorder="1" applyAlignment="1">
      <alignment horizontal="center" vertical="center" textRotation="90" wrapText="1"/>
    </xf>
    <xf numFmtId="0" fontId="14" fillId="0" borderId="8" xfId="3" applyFont="1" applyBorder="1" applyAlignment="1">
      <alignment horizontal="center" vertical="center" textRotation="90" wrapText="1"/>
    </xf>
    <xf numFmtId="0" fontId="13" fillId="12" borderId="5" xfId="3" applyFont="1" applyFill="1" applyBorder="1" applyAlignment="1">
      <alignment horizontal="center" vertical="center" textRotation="90"/>
    </xf>
    <xf numFmtId="0" fontId="13" fillId="12" borderId="6" xfId="3" applyFont="1" applyFill="1" applyBorder="1" applyAlignment="1">
      <alignment horizontal="center" vertical="center" textRotation="90"/>
    </xf>
    <xf numFmtId="0" fontId="13" fillId="12" borderId="7" xfId="3" applyFont="1" applyFill="1" applyBorder="1" applyAlignment="1">
      <alignment horizontal="center" vertical="center" textRotation="90"/>
    </xf>
    <xf numFmtId="0" fontId="13" fillId="13" borderId="20" xfId="3" applyFont="1" applyFill="1" applyBorder="1" applyAlignment="1">
      <alignment horizontal="center" vertical="center" textRotation="90" wrapText="1"/>
    </xf>
    <xf numFmtId="0" fontId="13" fillId="13" borderId="15" xfId="3" applyFont="1" applyFill="1" applyBorder="1" applyAlignment="1">
      <alignment horizontal="center" vertical="center" textRotation="90" wrapText="1"/>
    </xf>
    <xf numFmtId="0" fontId="13" fillId="13" borderId="10" xfId="3" applyFont="1" applyFill="1" applyBorder="1" applyAlignment="1">
      <alignment horizontal="center" vertical="center" textRotation="90" wrapText="1"/>
    </xf>
    <xf numFmtId="0" fontId="14" fillId="0" borderId="5" xfId="3" applyFont="1" applyBorder="1" applyAlignment="1">
      <alignment horizontal="center" vertical="center" textRotation="90" wrapText="1"/>
    </xf>
    <xf numFmtId="0" fontId="14" fillId="0" borderId="6" xfId="3" applyFont="1" applyBorder="1" applyAlignment="1">
      <alignment horizontal="center" vertical="center" textRotation="90" wrapText="1"/>
    </xf>
    <xf numFmtId="0" fontId="14" fillId="0" borderId="7" xfId="3" applyFont="1" applyBorder="1" applyAlignment="1">
      <alignment horizontal="center" vertical="center" textRotation="90" wrapText="1"/>
    </xf>
    <xf numFmtId="0" fontId="14" fillId="0" borderId="16" xfId="3" applyFont="1" applyBorder="1" applyAlignment="1">
      <alignment horizontal="center" vertical="center" textRotation="90"/>
    </xf>
    <xf numFmtId="0" fontId="14" fillId="0" borderId="0" xfId="3" applyFont="1" applyBorder="1" applyAlignment="1">
      <alignment horizontal="center" vertical="center" textRotation="90"/>
    </xf>
    <xf numFmtId="0" fontId="14" fillId="0" borderId="8" xfId="3" applyFont="1" applyBorder="1" applyAlignment="1">
      <alignment horizontal="center" vertical="center" textRotation="90"/>
    </xf>
    <xf numFmtId="0" fontId="14" fillId="0" borderId="13" xfId="3" applyFont="1" applyBorder="1" applyAlignment="1">
      <alignment horizontal="center" vertical="center" textRotation="90" wrapText="1"/>
    </xf>
    <xf numFmtId="0" fontId="14" fillId="0" borderId="14" xfId="3" applyFont="1" applyBorder="1" applyAlignment="1">
      <alignment horizontal="center" vertical="center" textRotation="90" wrapText="1"/>
    </xf>
    <xf numFmtId="0" fontId="14" fillId="0" borderId="11" xfId="3" applyFont="1" applyBorder="1" applyAlignment="1">
      <alignment horizontal="center" vertical="center" textRotation="90" wrapText="1"/>
    </xf>
    <xf numFmtId="0" fontId="13" fillId="11" borderId="5" xfId="3" applyFont="1" applyFill="1" applyBorder="1" applyAlignment="1">
      <alignment horizontal="center" vertical="center" textRotation="90" wrapText="1"/>
    </xf>
    <xf numFmtId="0" fontId="13" fillId="11" borderId="6" xfId="3" applyFont="1" applyFill="1" applyBorder="1" applyAlignment="1">
      <alignment horizontal="center" vertical="center" textRotation="90" wrapText="1"/>
    </xf>
    <xf numFmtId="0" fontId="13" fillId="11" borderId="7" xfId="3" applyFont="1" applyFill="1" applyBorder="1" applyAlignment="1">
      <alignment horizontal="center" vertical="center" textRotation="90" wrapText="1"/>
    </xf>
    <xf numFmtId="0" fontId="3" fillId="0" borderId="8" xfId="3" applyFont="1" applyBorder="1" applyAlignment="1">
      <alignment horizontal="center"/>
    </xf>
    <xf numFmtId="0" fontId="42" fillId="0" borderId="0" xfId="0" applyFont="1" applyAlignment="1">
      <alignment horizontal="left" vertical="top" wrapText="1"/>
    </xf>
    <xf numFmtId="0" fontId="13" fillId="5" borderId="5" xfId="3" applyFont="1" applyFill="1" applyBorder="1" applyAlignment="1">
      <alignment horizontal="center" vertical="center" textRotation="90" wrapText="1"/>
    </xf>
    <xf numFmtId="0" fontId="13" fillId="5" borderId="6" xfId="3" applyFont="1" applyFill="1" applyBorder="1" applyAlignment="1">
      <alignment horizontal="center" vertical="center" textRotation="90" wrapText="1"/>
    </xf>
    <xf numFmtId="0" fontId="13" fillId="5" borderId="7" xfId="3" applyFont="1" applyFill="1" applyBorder="1" applyAlignment="1">
      <alignment horizontal="center" vertical="center" textRotation="90" wrapText="1"/>
    </xf>
    <xf numFmtId="0" fontId="13" fillId="0" borderId="4" xfId="3" applyFont="1" applyBorder="1" applyAlignment="1">
      <alignment horizontal="center" vertical="center" textRotation="90" wrapText="1"/>
    </xf>
    <xf numFmtId="0" fontId="13" fillId="0" borderId="2" xfId="3" applyFont="1" applyBorder="1" applyAlignment="1">
      <alignment horizontal="center" vertical="center" textRotation="90" wrapText="1"/>
    </xf>
    <xf numFmtId="0" fontId="16" fillId="3" borderId="4" xfId="3" applyFont="1" applyFill="1" applyBorder="1" applyAlignment="1">
      <alignment horizontal="center" vertical="center" textRotation="90"/>
    </xf>
    <xf numFmtId="0" fontId="16" fillId="3" borderId="2" xfId="3" applyFont="1" applyFill="1" applyBorder="1" applyAlignment="1">
      <alignment horizontal="center" vertical="center" textRotation="90"/>
    </xf>
    <xf numFmtId="0" fontId="13" fillId="0" borderId="8" xfId="3" applyFont="1" applyBorder="1" applyAlignment="1">
      <alignment horizontal="center" vertical="center" textRotation="90" wrapText="1"/>
    </xf>
    <xf numFmtId="0" fontId="26" fillId="6" borderId="5" xfId="3" applyFont="1" applyFill="1" applyBorder="1" applyAlignment="1">
      <alignment horizontal="center" vertical="center" textRotation="90"/>
    </xf>
    <xf numFmtId="0" fontId="26" fillId="6" borderId="6" xfId="3" applyFont="1" applyFill="1" applyBorder="1" applyAlignment="1">
      <alignment horizontal="center" vertical="center" textRotation="90"/>
    </xf>
    <xf numFmtId="0" fontId="26" fillId="6" borderId="7" xfId="3" applyFont="1" applyFill="1" applyBorder="1" applyAlignment="1">
      <alignment horizontal="center" vertical="center" textRotation="90"/>
    </xf>
    <xf numFmtId="0" fontId="27" fillId="0" borderId="13" xfId="3" applyFont="1" applyBorder="1" applyAlignment="1">
      <alignment horizontal="center" vertical="center" textRotation="90"/>
    </xf>
    <xf numFmtId="0" fontId="27" fillId="0" borderId="14" xfId="3" applyFont="1" applyBorder="1" applyAlignment="1">
      <alignment horizontal="center" vertical="center" textRotation="90"/>
    </xf>
    <xf numFmtId="0" fontId="27" fillId="0" borderId="11" xfId="3" applyFont="1" applyBorder="1" applyAlignment="1">
      <alignment horizontal="center" vertical="center" textRotation="90"/>
    </xf>
    <xf numFmtId="0" fontId="14" fillId="0" borderId="20" xfId="3" applyFont="1" applyBorder="1" applyAlignment="1">
      <alignment horizontal="center" vertical="center" textRotation="90" wrapText="1"/>
    </xf>
    <xf numFmtId="0" fontId="14" fillId="0" borderId="15" xfId="3" applyFont="1" applyBorder="1" applyAlignment="1">
      <alignment horizontal="center" vertical="center" textRotation="90" wrapText="1"/>
    </xf>
    <xf numFmtId="0" fontId="14" fillId="0" borderId="10" xfId="3" applyFont="1" applyBorder="1" applyAlignment="1">
      <alignment horizontal="center" vertical="center" textRotation="90" wrapText="1"/>
    </xf>
    <xf numFmtId="0" fontId="14" fillId="0" borderId="5" xfId="3" applyFont="1" applyBorder="1" applyAlignment="1">
      <alignment horizontal="center" vertical="center" textRotation="90"/>
    </xf>
    <xf numFmtId="0" fontId="14" fillId="0" borderId="6" xfId="3" applyFont="1" applyBorder="1" applyAlignment="1">
      <alignment horizontal="center" vertical="center" textRotation="90"/>
    </xf>
    <xf numFmtId="0" fontId="14" fillId="0" borderId="7" xfId="3" applyFont="1" applyBorder="1" applyAlignment="1">
      <alignment horizontal="center" vertical="center" textRotation="90"/>
    </xf>
    <xf numFmtId="0" fontId="13" fillId="7" borderId="20" xfId="3" applyFont="1" applyFill="1" applyBorder="1" applyAlignment="1">
      <alignment horizontal="center" vertical="center" textRotation="90" wrapText="1"/>
    </xf>
    <xf numFmtId="0" fontId="13" fillId="7" borderId="15" xfId="3" applyFont="1" applyFill="1" applyBorder="1" applyAlignment="1">
      <alignment horizontal="center" vertical="center" textRotation="90" wrapText="1"/>
    </xf>
    <xf numFmtId="0" fontId="13" fillId="7" borderId="10" xfId="3" applyFont="1" applyFill="1" applyBorder="1" applyAlignment="1">
      <alignment horizontal="center" vertical="center" textRotation="90" wrapText="1"/>
    </xf>
    <xf numFmtId="0" fontId="13" fillId="9" borderId="20" xfId="3" applyFont="1" applyFill="1" applyBorder="1" applyAlignment="1">
      <alignment horizontal="center" vertical="center" textRotation="90" wrapText="1"/>
    </xf>
    <xf numFmtId="0" fontId="13" fillId="9" borderId="15" xfId="3" applyFont="1" applyFill="1" applyBorder="1" applyAlignment="1">
      <alignment horizontal="center" vertical="center" textRotation="90" wrapText="1"/>
    </xf>
    <xf numFmtId="0" fontId="13" fillId="9" borderId="10" xfId="3" applyFont="1" applyFill="1" applyBorder="1" applyAlignment="1">
      <alignment horizontal="center" vertical="center" textRotation="90" wrapText="1"/>
    </xf>
    <xf numFmtId="0" fontId="14" fillId="0" borderId="20" xfId="3" applyFont="1" applyBorder="1" applyAlignment="1">
      <alignment horizontal="center" vertical="center" textRotation="90"/>
    </xf>
    <xf numFmtId="0" fontId="14" fillId="0" borderId="15" xfId="3" applyFont="1" applyBorder="1" applyAlignment="1">
      <alignment horizontal="center" vertical="center" textRotation="90"/>
    </xf>
    <xf numFmtId="0" fontId="14" fillId="0" borderId="10" xfId="3" applyFont="1" applyBorder="1" applyAlignment="1">
      <alignment horizontal="center" vertical="center" textRotation="90"/>
    </xf>
    <xf numFmtId="0" fontId="13" fillId="10" borderId="20" xfId="3" applyFont="1" applyFill="1" applyBorder="1" applyAlignment="1">
      <alignment horizontal="center" vertical="center" textRotation="90" wrapText="1"/>
    </xf>
    <xf numFmtId="0" fontId="13" fillId="10" borderId="15" xfId="3" applyFont="1" applyFill="1" applyBorder="1" applyAlignment="1">
      <alignment horizontal="center" vertical="center" textRotation="90" wrapText="1"/>
    </xf>
    <xf numFmtId="0" fontId="13" fillId="10" borderId="10" xfId="3" applyFont="1" applyFill="1" applyBorder="1" applyAlignment="1">
      <alignment horizontal="center" vertical="center" textRotation="90" wrapText="1"/>
    </xf>
    <xf numFmtId="0" fontId="13" fillId="10" borderId="4" xfId="3" applyFont="1" applyFill="1" applyBorder="1" applyAlignment="1">
      <alignment horizontal="center" vertical="center" wrapText="1"/>
    </xf>
    <xf numFmtId="0" fontId="13" fillId="10" borderId="2" xfId="3" applyFont="1" applyFill="1" applyBorder="1" applyAlignment="1">
      <alignment horizontal="center" vertical="center" wrapText="1"/>
    </xf>
    <xf numFmtId="0" fontId="13" fillId="10" borderId="3" xfId="3" applyFont="1" applyFill="1" applyBorder="1" applyAlignment="1">
      <alignment horizontal="center" vertical="center" wrapText="1"/>
    </xf>
    <xf numFmtId="0" fontId="13" fillId="12" borderId="4" xfId="3" applyFont="1" applyFill="1" applyBorder="1" applyAlignment="1">
      <alignment horizontal="center" vertical="center" wrapText="1"/>
    </xf>
    <xf numFmtId="0" fontId="13" fillId="12" borderId="16" xfId="3" applyFont="1" applyFill="1" applyBorder="1" applyAlignment="1">
      <alignment horizontal="center" vertical="center" wrapText="1"/>
    </xf>
    <xf numFmtId="0" fontId="13" fillId="12" borderId="13" xfId="3" applyFont="1" applyFill="1" applyBorder="1" applyAlignment="1">
      <alignment horizontal="center" vertical="center" wrapText="1"/>
    </xf>
    <xf numFmtId="0" fontId="13" fillId="11" borderId="4" xfId="3" applyFont="1" applyFill="1" applyBorder="1" applyAlignment="1">
      <alignment horizontal="center" vertical="center" wrapText="1"/>
    </xf>
    <xf numFmtId="0" fontId="13" fillId="11" borderId="2" xfId="3" applyFont="1" applyFill="1" applyBorder="1" applyAlignment="1">
      <alignment horizontal="center" vertical="center" wrapText="1"/>
    </xf>
    <xf numFmtId="0" fontId="13" fillId="11" borderId="3" xfId="3" applyFont="1" applyFill="1" applyBorder="1" applyAlignment="1">
      <alignment horizontal="center" vertical="center" wrapText="1"/>
    </xf>
    <xf numFmtId="0" fontId="13" fillId="13" borderId="4" xfId="3" applyFont="1" applyFill="1" applyBorder="1" applyAlignment="1">
      <alignment horizontal="center" vertical="center" wrapText="1"/>
    </xf>
    <xf numFmtId="0" fontId="13" fillId="13" borderId="2" xfId="3" applyFont="1" applyFill="1" applyBorder="1" applyAlignment="1">
      <alignment horizontal="center" vertical="center" wrapText="1"/>
    </xf>
    <xf numFmtId="0" fontId="13" fillId="13" borderId="3" xfId="3" applyFont="1" applyFill="1" applyBorder="1" applyAlignment="1">
      <alignment horizontal="center" vertical="center" wrapText="1"/>
    </xf>
    <xf numFmtId="0" fontId="13" fillId="5" borderId="4" xfId="3" applyFont="1" applyFill="1" applyBorder="1" applyAlignment="1">
      <alignment horizontal="center" vertical="center" wrapText="1"/>
    </xf>
    <xf numFmtId="0" fontId="13" fillId="5" borderId="2" xfId="3" applyFont="1" applyFill="1" applyBorder="1" applyAlignment="1">
      <alignment horizontal="center" vertical="center" wrapText="1"/>
    </xf>
    <xf numFmtId="0" fontId="13" fillId="5" borderId="3" xfId="3" applyFont="1" applyFill="1" applyBorder="1" applyAlignment="1">
      <alignment horizontal="center" vertical="center" wrapText="1"/>
    </xf>
    <xf numFmtId="0" fontId="16" fillId="6" borderId="4" xfId="3" applyFont="1" applyFill="1" applyBorder="1" applyAlignment="1">
      <alignment horizontal="center" vertical="center"/>
    </xf>
    <xf numFmtId="0" fontId="16" fillId="6" borderId="2" xfId="3" applyFont="1" applyFill="1" applyBorder="1" applyAlignment="1">
      <alignment horizontal="center" vertical="center"/>
    </xf>
    <xf numFmtId="0" fontId="16" fillId="6" borderId="3" xfId="3" applyFont="1" applyFill="1" applyBorder="1" applyAlignment="1">
      <alignment horizontal="center" vertical="center"/>
    </xf>
    <xf numFmtId="0" fontId="13" fillId="7" borderId="4" xfId="3" applyFont="1" applyFill="1" applyBorder="1" applyAlignment="1">
      <alignment horizontal="center" vertical="center" wrapText="1"/>
    </xf>
    <xf numFmtId="0" fontId="13" fillId="7" borderId="2" xfId="3" applyFont="1" applyFill="1" applyBorder="1" applyAlignment="1">
      <alignment horizontal="center" vertical="center" wrapText="1"/>
    </xf>
    <xf numFmtId="0" fontId="13" fillId="7" borderId="3" xfId="3" applyFont="1" applyFill="1" applyBorder="1" applyAlignment="1">
      <alignment horizontal="center" vertical="center" wrapText="1"/>
    </xf>
    <xf numFmtId="0" fontId="13" fillId="9" borderId="4" xfId="3" applyFont="1" applyFill="1" applyBorder="1" applyAlignment="1">
      <alignment horizontal="center" vertical="center" wrapText="1"/>
    </xf>
    <xf numFmtId="0" fontId="13" fillId="9" borderId="2" xfId="3" applyFont="1" applyFill="1" applyBorder="1" applyAlignment="1">
      <alignment horizontal="center" vertical="center" wrapText="1"/>
    </xf>
    <xf numFmtId="0" fontId="13" fillId="9" borderId="3" xfId="3" applyFont="1" applyFill="1" applyBorder="1" applyAlignment="1">
      <alignment horizontal="center" vertical="center" wrapText="1"/>
    </xf>
    <xf numFmtId="0" fontId="9" fillId="0" borderId="10" xfId="3" applyFont="1" applyBorder="1" applyAlignment="1">
      <alignment horizontal="center" vertical="center" wrapText="1"/>
    </xf>
    <xf numFmtId="0" fontId="9" fillId="0" borderId="8" xfId="3" applyFont="1" applyBorder="1" applyAlignment="1">
      <alignment horizontal="center" vertical="center" wrapText="1"/>
    </xf>
    <xf numFmtId="0" fontId="9" fillId="0" borderId="11" xfId="3" applyFont="1" applyBorder="1" applyAlignment="1">
      <alignment horizontal="center" vertical="center" wrapText="1"/>
    </xf>
    <xf numFmtId="0" fontId="28" fillId="4" borderId="4" xfId="3" applyFont="1" applyFill="1" applyBorder="1" applyAlignment="1">
      <alignment horizontal="center" vertical="center" wrapText="1"/>
    </xf>
    <xf numFmtId="0" fontId="28" fillId="4" borderId="2" xfId="3" applyFont="1" applyFill="1" applyBorder="1" applyAlignment="1">
      <alignment horizontal="center" vertical="center" wrapText="1"/>
    </xf>
    <xf numFmtId="0" fontId="28" fillId="4" borderId="3" xfId="3" applyFont="1" applyFill="1" applyBorder="1" applyAlignment="1">
      <alignment horizontal="center" vertical="center" wrapText="1"/>
    </xf>
    <xf numFmtId="0" fontId="43" fillId="0" borderId="0" xfId="0" applyFont="1" applyAlignment="1">
      <alignment horizontal="left" wrapText="1"/>
    </xf>
    <xf numFmtId="0" fontId="13" fillId="2" borderId="4"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4" fontId="13" fillId="0" borderId="5" xfId="0" applyNumberFormat="1" applyFont="1" applyBorder="1" applyAlignment="1">
      <alignment horizontal="center" vertical="center" wrapText="1"/>
    </xf>
    <xf numFmtId="4" fontId="13" fillId="0" borderId="7" xfId="0" applyNumberFormat="1" applyFont="1" applyBorder="1" applyAlignment="1">
      <alignment horizontal="center" vertical="center" wrapText="1"/>
    </xf>
    <xf numFmtId="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42" fillId="0" borderId="0" xfId="0" applyFont="1" applyAlignment="1">
      <alignment horizontal="left"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45" fillId="0" borderId="0" xfId="0" applyFont="1" applyAlignment="1">
      <alignment horizontal="left" wrapText="1"/>
    </xf>
    <xf numFmtId="0" fontId="42" fillId="0" borderId="0" xfId="0" applyFont="1" applyAlignment="1">
      <alignment horizontal="left" vertical="center" wrapText="1"/>
    </xf>
    <xf numFmtId="0" fontId="47" fillId="0" borderId="4"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13" fillId="3" borderId="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0" borderId="10" xfId="0" applyFont="1" applyBorder="1" applyAlignment="1">
      <alignment horizontal="center" vertical="center" wrapText="1"/>
    </xf>
    <xf numFmtId="0" fontId="43" fillId="0" borderId="0" xfId="0" applyFont="1" applyAlignment="1">
      <alignment horizontal="left" vertical="top" wrapText="1"/>
    </xf>
    <xf numFmtId="0" fontId="43" fillId="0" borderId="0" xfId="0" applyFont="1" applyAlignment="1">
      <alignment horizontal="left" vertical="center" wrapText="1"/>
    </xf>
  </cellXfs>
  <cellStyles count="8">
    <cellStyle name="DATE01" xfId="5"/>
    <cellStyle name="MYSTYLE01" xfId="6"/>
    <cellStyle name="Normal_ΚΩΔΙΚΟΙ ΜΕΛΕΤΩΝ" xfId="7"/>
    <cellStyle name="Κανονικό" xfId="0" builtinId="0"/>
    <cellStyle name="Κανονικό 2" xfId="2"/>
    <cellStyle name="Κανονικό 2 2" xfId="4"/>
    <cellStyle name="Κανονικό 3" xfId="3"/>
    <cellStyle name="Ποσοστό" xfId="1" builtinId="5"/>
  </cellStyles>
  <dxfs count="0"/>
  <tableStyles count="0" defaultTableStyle="TableStyleMedium2" defaultPivotStyle="PivotStyleLight16"/>
  <colors>
    <mruColors>
      <color rgb="FF2E6EBC"/>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9524</xdr:rowOff>
    </xdr:from>
    <xdr:to>
      <xdr:col>3</xdr:col>
      <xdr:colOff>544595</xdr:colOff>
      <xdr:row>5</xdr:row>
      <xdr:rowOff>95249</xdr:rowOff>
    </xdr:to>
    <xdr:pic>
      <xdr:nvPicPr>
        <xdr:cNvPr id="2056" name="Εικόνα 4" descr="2. logoΥΠΑΑΤ"/>
        <xdr:cNvPicPr>
          <a:picLocks noChangeAspect="1" noChangeArrowheads="1"/>
        </xdr:cNvPicPr>
      </xdr:nvPicPr>
      <xdr:blipFill>
        <a:blip xmlns:r="http://schemas.openxmlformats.org/officeDocument/2006/relationships" r:embed="rId1" cstate="print"/>
        <a:srcRect/>
        <a:stretch>
          <a:fillRect/>
        </a:stretch>
      </xdr:blipFill>
      <xdr:spPr bwMode="auto">
        <a:xfrm>
          <a:off x="0" y="9524"/>
          <a:ext cx="2059070" cy="962025"/>
        </a:xfrm>
        <a:prstGeom prst="rect">
          <a:avLst/>
        </a:prstGeom>
        <a:noFill/>
      </xdr:spPr>
    </xdr:pic>
    <xdr:clientData/>
  </xdr:twoCellAnchor>
  <xdr:twoCellAnchor>
    <xdr:from>
      <xdr:col>4</xdr:col>
      <xdr:colOff>171450</xdr:colOff>
      <xdr:row>0</xdr:row>
      <xdr:rowOff>38100</xdr:rowOff>
    </xdr:from>
    <xdr:to>
      <xdr:col>5</xdr:col>
      <xdr:colOff>295275</xdr:colOff>
      <xdr:row>4</xdr:row>
      <xdr:rowOff>133350</xdr:rowOff>
    </xdr:to>
    <xdr:pic>
      <xdr:nvPicPr>
        <xdr:cNvPr id="2055" name="Εικόνα 7" descr="3. logo ΠΑΑ 2014-2020"/>
        <xdr:cNvPicPr>
          <a:picLocks noChangeAspect="1" noChangeArrowheads="1"/>
        </xdr:cNvPicPr>
      </xdr:nvPicPr>
      <xdr:blipFill>
        <a:blip xmlns:r="http://schemas.openxmlformats.org/officeDocument/2006/relationships" r:embed="rId2" cstate="print"/>
        <a:srcRect/>
        <a:stretch>
          <a:fillRect/>
        </a:stretch>
      </xdr:blipFill>
      <xdr:spPr bwMode="auto">
        <a:xfrm>
          <a:off x="2295525" y="38100"/>
          <a:ext cx="733425" cy="809625"/>
        </a:xfrm>
        <a:prstGeom prst="rect">
          <a:avLst/>
        </a:prstGeom>
        <a:noFill/>
      </xdr:spPr>
    </xdr:pic>
    <xdr:clientData/>
  </xdr:twoCellAnchor>
  <xdr:twoCellAnchor>
    <xdr:from>
      <xdr:col>5</xdr:col>
      <xdr:colOff>542404</xdr:colOff>
      <xdr:row>0</xdr:row>
      <xdr:rowOff>133350</xdr:rowOff>
    </xdr:from>
    <xdr:to>
      <xdr:col>7</xdr:col>
      <xdr:colOff>437499</xdr:colOff>
      <xdr:row>4</xdr:row>
      <xdr:rowOff>85725</xdr:rowOff>
    </xdr:to>
    <xdr:pic>
      <xdr:nvPicPr>
        <xdr:cNvPr id="2054" name="Εικόνα 10" descr="5. logo ΕΣΠΑ"/>
        <xdr:cNvPicPr>
          <a:picLocks noChangeAspect="1" noChangeArrowheads="1"/>
        </xdr:cNvPicPr>
      </xdr:nvPicPr>
      <xdr:blipFill>
        <a:blip xmlns:r="http://schemas.openxmlformats.org/officeDocument/2006/relationships" r:embed="rId3" cstate="print"/>
        <a:srcRect/>
        <a:stretch>
          <a:fillRect/>
        </a:stretch>
      </xdr:blipFill>
      <xdr:spPr bwMode="auto">
        <a:xfrm>
          <a:off x="3276079" y="133350"/>
          <a:ext cx="1114295" cy="666750"/>
        </a:xfrm>
        <a:prstGeom prst="rect">
          <a:avLst/>
        </a:prstGeom>
        <a:noFill/>
      </xdr:spPr>
    </xdr:pic>
    <xdr:clientData/>
  </xdr:twoCellAnchor>
  <xdr:twoCellAnchor>
    <xdr:from>
      <xdr:col>8</xdr:col>
      <xdr:colOff>177070</xdr:colOff>
      <xdr:row>0</xdr:row>
      <xdr:rowOff>1</xdr:rowOff>
    </xdr:from>
    <xdr:to>
      <xdr:col>11</xdr:col>
      <xdr:colOff>68740</xdr:colOff>
      <xdr:row>5</xdr:row>
      <xdr:rowOff>84901</xdr:rowOff>
    </xdr:to>
    <xdr:pic>
      <xdr:nvPicPr>
        <xdr:cNvPr id="2053" name="Εικόνα 1" descr="1. logo ΕΓΤΑΑ"/>
        <xdr:cNvPicPr>
          <a:picLocks noChangeAspect="1" noChangeArrowheads="1"/>
        </xdr:cNvPicPr>
      </xdr:nvPicPr>
      <xdr:blipFill>
        <a:blip xmlns:r="http://schemas.openxmlformats.org/officeDocument/2006/relationships" r:embed="rId4" cstate="print"/>
        <a:srcRect/>
        <a:stretch>
          <a:fillRect/>
        </a:stretch>
      </xdr:blipFill>
      <xdr:spPr bwMode="auto">
        <a:xfrm>
          <a:off x="4739545" y="1"/>
          <a:ext cx="2053845" cy="961200"/>
        </a:xfrm>
        <a:prstGeom prst="rect">
          <a:avLst/>
        </a:prstGeom>
        <a:noFill/>
      </xdr:spPr>
    </xdr:pic>
    <xdr:clientData/>
  </xdr:twoCellAnchor>
  <xdr:twoCellAnchor editAs="oneCell">
    <xdr:from>
      <xdr:col>5</xdr:col>
      <xdr:colOff>228601</xdr:colOff>
      <xdr:row>6</xdr:row>
      <xdr:rowOff>123826</xdr:rowOff>
    </xdr:from>
    <xdr:to>
      <xdr:col>6</xdr:col>
      <xdr:colOff>457200</xdr:colOff>
      <xdr:row>11</xdr:row>
      <xdr:rowOff>133350</xdr:rowOff>
    </xdr:to>
    <xdr:pic>
      <xdr:nvPicPr>
        <xdr:cNvPr id="11" name="10 - Εικόνα" descr="Σχετική εικόνα"/>
        <xdr:cNvPicPr/>
      </xdr:nvPicPr>
      <xdr:blipFill>
        <a:blip xmlns:r="http://schemas.openxmlformats.org/officeDocument/2006/relationships" r:embed="rId5" cstate="print">
          <a:extLst>
            <a:ext uri="{28A0092B-C50C-407E-A947-70E740481C1C}">
              <a14:useLocalDpi xmlns:lc="http://schemas.openxmlformats.org/drawingml/2006/lockedCanvas" xmlns:pic="http://schemas.openxmlformats.org/drawingml/2006/picture" xmlns="" xmlns:wpc="http://schemas.microsoft.com/office/word/2010/wordprocessingCanvas" xmlns:mc="http://schemas.openxmlformats.org/markup-compatibility/2006" xmlns:o="urn:schemas-microsoft-com:office:office" xmlns:v="urn:schemas-microsoft-com:vml" xmlns:wp14="http://schemas.microsoft.com/office/word/2010/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ps="http://schemas.microsoft.com/office/word/2010/wordprocessingShape" xmlns:a14="http://schemas.microsoft.com/office/drawing/2010/main" xmlns:wne="http://schemas.microsoft.com/office/word/2006/wordml" xmlns:wp="http://schemas.openxmlformats.org/drawingml/2006/wordprocessingDrawing" xmlns:m="http://schemas.openxmlformats.org/officeDocument/2006/math" xmlns:ve="http://schemas.openxmlformats.org/markup-compatibility/2006" val="0"/>
            </a:ext>
          </a:extLst>
        </a:blip>
        <a:srcRect/>
        <a:stretch>
          <a:fillRect/>
        </a:stretch>
      </xdr:blipFill>
      <xdr:spPr bwMode="auto">
        <a:xfrm>
          <a:off x="2962276" y="1162051"/>
          <a:ext cx="838199" cy="81914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13;&#957;&#945;&#955;&#965;&#964;&#953;&#954;&#972;&#962;%20&#928;&#961;&#959;&#971;&#960;&#959;&#955;&#959;&#947;&#953;&#963;&#956;&#972;&#962;%20&#917;&#961;&#947;&#945;&#963;&#953;&#974;&#95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Εξώφυλλο"/>
      <sheetName val="Οδηγίες"/>
      <sheetName val="Δαπ. απόκτησης γης"/>
      <sheetName val="Οικοδομικά"/>
      <sheetName val="Μηχαν. Εξοπλισμός"/>
      <sheetName val="Λοιπός Εξοπλισμός"/>
      <sheetName val="Εξοπλισμός ΑΠΕ"/>
      <sheetName val="Μελέτες"/>
      <sheetName val="Προβολή-προώθηση"/>
      <sheetName val="Πολιτιστικές εκδηλώσεις"/>
      <sheetName val="ΣΥΝΟΛΙΚΟ ΚΟΣΤΟΣ"/>
    </sheetNames>
    <sheetDataSet>
      <sheetData sheetId="0" refreshError="1"/>
      <sheetData sheetId="1" refreshError="1"/>
      <sheetData sheetId="2" refreshError="1"/>
      <sheetData sheetId="3">
        <row r="12">
          <cell r="H12">
            <v>0</v>
          </cell>
          <cell r="I12">
            <v>0</v>
          </cell>
          <cell r="J12">
            <v>0</v>
          </cell>
        </row>
        <row r="25">
          <cell r="H25">
            <v>0</v>
          </cell>
          <cell r="I25">
            <v>0</v>
          </cell>
          <cell r="J25">
            <v>0</v>
          </cell>
        </row>
        <row r="45">
          <cell r="H45">
            <v>0</v>
          </cell>
          <cell r="I45">
            <v>0</v>
          </cell>
          <cell r="J45">
            <v>0</v>
          </cell>
        </row>
        <row r="87">
          <cell r="H87">
            <v>0</v>
          </cell>
          <cell r="I87">
            <v>0</v>
          </cell>
          <cell r="J87">
            <v>0</v>
          </cell>
        </row>
        <row r="126">
          <cell r="H126">
            <v>0</v>
          </cell>
          <cell r="I126">
            <v>0</v>
          </cell>
          <cell r="J126">
            <v>0</v>
          </cell>
        </row>
        <row r="175">
          <cell r="H175">
            <v>0</v>
          </cell>
          <cell r="I175">
            <v>0</v>
          </cell>
          <cell r="J175">
            <v>0</v>
          </cell>
        </row>
        <row r="200">
          <cell r="H200">
            <v>0</v>
          </cell>
          <cell r="I200">
            <v>0</v>
          </cell>
          <cell r="J200">
            <v>0</v>
          </cell>
        </row>
        <row r="213">
          <cell r="H213">
            <v>0</v>
          </cell>
          <cell r="I213">
            <v>0</v>
          </cell>
          <cell r="J213">
            <v>0</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30"/>
  <sheetViews>
    <sheetView showGridLines="0" tabSelected="1" zoomScaleNormal="100" zoomScaleSheetLayoutView="100" workbookViewId="0">
      <selection activeCell="B22" sqref="B22:K22"/>
    </sheetView>
  </sheetViews>
  <sheetFormatPr defaultRowHeight="12.75"/>
  <cols>
    <col min="1" max="1" width="4.42578125" style="80" customWidth="1"/>
    <col min="2" max="10" width="9.140625" style="80"/>
    <col min="11" max="11" width="14.140625" style="80" customWidth="1"/>
    <col min="12" max="16384" width="9.140625" style="80"/>
  </cols>
  <sheetData>
    <row r="1" spans="1:11" ht="18" customHeight="1">
      <c r="A1" s="154"/>
      <c r="B1" s="77"/>
      <c r="C1" s="154"/>
      <c r="F1" s="5"/>
      <c r="G1" s="5"/>
      <c r="H1" s="5"/>
      <c r="I1" s="5"/>
      <c r="J1" s="5"/>
      <c r="K1" s="5"/>
    </row>
    <row r="2" spans="1:11" ht="12.75" customHeight="1">
      <c r="A2" s="154"/>
      <c r="B2" s="77" t="s">
        <v>451</v>
      </c>
      <c r="C2" s="154"/>
      <c r="F2" s="5"/>
      <c r="G2" s="5"/>
      <c r="H2" s="5"/>
      <c r="I2" s="5"/>
      <c r="J2" s="5"/>
      <c r="K2" s="5"/>
    </row>
    <row r="3" spans="1:11" ht="12.75" customHeight="1">
      <c r="A3" s="154"/>
      <c r="B3" s="78"/>
      <c r="C3" s="154"/>
      <c r="F3" s="5"/>
      <c r="G3" s="5"/>
      <c r="H3" s="5"/>
      <c r="I3" s="5"/>
      <c r="J3" s="5"/>
      <c r="K3" s="5"/>
    </row>
    <row r="4" spans="1:11" ht="12.75" customHeight="1">
      <c r="F4" s="5"/>
      <c r="G4" s="5"/>
      <c r="H4" s="5"/>
      <c r="I4" s="5"/>
      <c r="J4" s="5"/>
      <c r="K4" s="5"/>
    </row>
    <row r="7" spans="1:11" ht="13.15" customHeight="1">
      <c r="A7" s="4"/>
    </row>
    <row r="8" spans="1:11" ht="13.15" customHeight="1">
      <c r="A8" s="4"/>
    </row>
    <row r="9" spans="1:11" ht="13.15" customHeight="1">
      <c r="A9" s="4"/>
    </row>
    <row r="10" spans="1:11" ht="13.15" customHeight="1">
      <c r="A10" s="4"/>
    </row>
    <row r="11" spans="1:11" ht="12.75" customHeight="1">
      <c r="A11" s="81"/>
      <c r="B11" s="81"/>
      <c r="C11" s="81"/>
    </row>
    <row r="12" spans="1:11" ht="12.75" customHeight="1">
      <c r="A12" s="81"/>
      <c r="B12" s="81"/>
      <c r="C12" s="81"/>
    </row>
    <row r="13" spans="1:11" ht="25.5" customHeight="1">
      <c r="A13" s="150" t="s">
        <v>447</v>
      </c>
      <c r="B13" s="150"/>
      <c r="C13" s="150"/>
      <c r="D13" s="150"/>
      <c r="E13" s="150"/>
      <c r="F13" s="150"/>
      <c r="G13" s="150"/>
      <c r="H13" s="150"/>
      <c r="I13" s="150"/>
      <c r="J13" s="150"/>
      <c r="K13" s="150"/>
    </row>
    <row r="14" spans="1:11" ht="38.25" customHeight="1">
      <c r="A14" s="150" t="s">
        <v>448</v>
      </c>
      <c r="B14" s="150"/>
      <c r="C14" s="150"/>
      <c r="D14" s="150"/>
      <c r="E14" s="150"/>
      <c r="F14" s="150"/>
      <c r="G14" s="150"/>
      <c r="H14" s="150"/>
      <c r="I14" s="150"/>
      <c r="J14" s="150"/>
      <c r="K14" s="150"/>
    </row>
    <row r="15" spans="1:11" ht="24" customHeight="1">
      <c r="A15" s="150" t="s">
        <v>449</v>
      </c>
      <c r="B15" s="150"/>
      <c r="C15" s="150"/>
      <c r="D15" s="150"/>
      <c r="E15" s="150"/>
      <c r="F15" s="150"/>
      <c r="G15" s="150"/>
      <c r="H15" s="150"/>
      <c r="I15" s="150"/>
      <c r="J15" s="150"/>
      <c r="K15" s="150"/>
    </row>
    <row r="16" spans="1:11" ht="24" customHeight="1">
      <c r="A16" s="150" t="s">
        <v>450</v>
      </c>
      <c r="B16" s="150"/>
      <c r="C16" s="150"/>
      <c r="D16" s="150"/>
      <c r="E16" s="150"/>
      <c r="F16" s="150"/>
      <c r="G16" s="150"/>
      <c r="H16" s="150"/>
      <c r="I16" s="150"/>
      <c r="J16" s="150"/>
      <c r="K16" s="150"/>
    </row>
    <row r="17" spans="1:11" ht="12" customHeight="1">
      <c r="A17" s="79"/>
      <c r="B17" s="79"/>
      <c r="C17" s="79"/>
      <c r="D17" s="79"/>
      <c r="E17" s="79"/>
      <c r="F17" s="79"/>
      <c r="G17" s="79"/>
      <c r="H17" s="79"/>
      <c r="I17" s="79"/>
      <c r="J17" s="79"/>
      <c r="K17" s="79"/>
    </row>
    <row r="18" spans="1:11" ht="18.75">
      <c r="A18" s="151" t="s">
        <v>446</v>
      </c>
      <c r="B18" s="151"/>
      <c r="C18" s="151"/>
      <c r="D18" s="151"/>
      <c r="E18" s="151"/>
      <c r="F18" s="151"/>
      <c r="G18" s="151"/>
      <c r="H18" s="151"/>
      <c r="I18" s="151"/>
      <c r="J18" s="151"/>
      <c r="K18" s="151"/>
    </row>
    <row r="19" spans="1:11" ht="39" customHeight="1">
      <c r="A19" s="152" t="s">
        <v>481</v>
      </c>
      <c r="B19" s="152"/>
      <c r="C19" s="152"/>
      <c r="D19" s="152"/>
      <c r="E19" s="152"/>
      <c r="F19" s="152"/>
      <c r="G19" s="152"/>
      <c r="H19" s="152"/>
      <c r="I19" s="152"/>
      <c r="J19" s="152"/>
      <c r="K19" s="152"/>
    </row>
    <row r="20" spans="1:11" ht="53.25" customHeight="1">
      <c r="A20" s="82" t="s">
        <v>400</v>
      </c>
      <c r="B20" s="153" t="s">
        <v>452</v>
      </c>
      <c r="C20" s="153"/>
      <c r="D20" s="153"/>
      <c r="E20" s="153"/>
      <c r="F20" s="153"/>
      <c r="G20" s="153"/>
      <c r="H20" s="153"/>
      <c r="I20" s="153"/>
      <c r="J20" s="153"/>
      <c r="K20" s="153"/>
    </row>
    <row r="21" spans="1:11" ht="53.25" customHeight="1">
      <c r="A21" s="82" t="s">
        <v>401</v>
      </c>
      <c r="B21" s="153" t="s">
        <v>482</v>
      </c>
      <c r="C21" s="153"/>
      <c r="D21" s="153"/>
      <c r="E21" s="153"/>
      <c r="F21" s="153"/>
      <c r="G21" s="153"/>
      <c r="H21" s="153"/>
      <c r="I21" s="153"/>
      <c r="J21" s="153"/>
      <c r="K21" s="153"/>
    </row>
    <row r="22" spans="1:11" ht="53.25" customHeight="1">
      <c r="A22" s="82" t="s">
        <v>402</v>
      </c>
      <c r="B22" s="153" t="s">
        <v>479</v>
      </c>
      <c r="C22" s="153"/>
      <c r="D22" s="153"/>
      <c r="E22" s="153"/>
      <c r="F22" s="153"/>
      <c r="G22" s="153"/>
      <c r="H22" s="153"/>
      <c r="I22" s="153"/>
      <c r="J22" s="153"/>
      <c r="K22" s="153"/>
    </row>
    <row r="23" spans="1:11" ht="38.25" customHeight="1">
      <c r="A23" s="82" t="s">
        <v>403</v>
      </c>
      <c r="B23" s="153" t="s">
        <v>453</v>
      </c>
      <c r="C23" s="153"/>
      <c r="D23" s="153"/>
      <c r="E23" s="153"/>
      <c r="F23" s="153"/>
      <c r="G23" s="153"/>
      <c r="H23" s="153"/>
      <c r="I23" s="153"/>
      <c r="J23" s="153"/>
      <c r="K23" s="153"/>
    </row>
    <row r="24" spans="1:11" ht="53.25" customHeight="1">
      <c r="A24" s="82" t="s">
        <v>404</v>
      </c>
      <c r="B24" s="153" t="s">
        <v>478</v>
      </c>
      <c r="C24" s="153"/>
      <c r="D24" s="153"/>
      <c r="E24" s="153"/>
      <c r="F24" s="153"/>
      <c r="G24" s="153"/>
      <c r="H24" s="153"/>
      <c r="I24" s="153"/>
      <c r="J24" s="153"/>
      <c r="K24" s="153"/>
    </row>
    <row r="25" spans="1:11" ht="74.25" customHeight="1">
      <c r="A25" s="82" t="s">
        <v>405</v>
      </c>
      <c r="B25" s="155" t="s">
        <v>480</v>
      </c>
      <c r="C25" s="153"/>
      <c r="D25" s="153"/>
      <c r="E25" s="153"/>
      <c r="F25" s="153"/>
      <c r="G25" s="153"/>
      <c r="H25" s="153"/>
      <c r="I25" s="153"/>
      <c r="J25" s="153"/>
      <c r="K25" s="153"/>
    </row>
    <row r="26" spans="1:11" ht="53.25" customHeight="1">
      <c r="A26" s="82" t="s">
        <v>406</v>
      </c>
      <c r="B26" s="155" t="s">
        <v>475</v>
      </c>
      <c r="C26" s="153"/>
      <c r="D26" s="153"/>
      <c r="E26" s="153"/>
      <c r="F26" s="153"/>
      <c r="G26" s="153"/>
      <c r="H26" s="153"/>
      <c r="I26" s="153"/>
      <c r="J26" s="153"/>
      <c r="K26" s="153"/>
    </row>
    <row r="27" spans="1:11" ht="38.25" customHeight="1">
      <c r="A27" s="82" t="s">
        <v>407</v>
      </c>
      <c r="B27" s="153" t="s">
        <v>454</v>
      </c>
      <c r="C27" s="153"/>
      <c r="D27" s="153"/>
      <c r="E27" s="153"/>
      <c r="F27" s="153"/>
      <c r="G27" s="153"/>
      <c r="H27" s="153"/>
      <c r="I27" s="153"/>
      <c r="J27" s="153"/>
      <c r="K27" s="153"/>
    </row>
    <row r="28" spans="1:11" s="83" customFormat="1" ht="38.25" customHeight="1">
      <c r="A28" s="82" t="s">
        <v>459</v>
      </c>
      <c r="B28" s="153" t="s">
        <v>455</v>
      </c>
      <c r="C28" s="153"/>
      <c r="D28" s="153"/>
      <c r="E28" s="153"/>
      <c r="F28" s="153"/>
      <c r="G28" s="153"/>
      <c r="H28" s="153"/>
      <c r="I28" s="153"/>
      <c r="J28" s="153"/>
      <c r="K28" s="153"/>
    </row>
    <row r="29" spans="1:11" s="83" customFormat="1" ht="31.9" customHeight="1">
      <c r="A29" s="82" t="s">
        <v>460</v>
      </c>
      <c r="B29" s="153" t="s">
        <v>456</v>
      </c>
      <c r="C29" s="153"/>
      <c r="D29" s="153"/>
      <c r="E29" s="153"/>
      <c r="F29" s="153"/>
      <c r="G29" s="153"/>
      <c r="H29" s="153"/>
      <c r="I29" s="153"/>
      <c r="J29" s="153"/>
      <c r="K29" s="153"/>
    </row>
    <row r="30" spans="1:11" ht="29.45" customHeight="1"/>
  </sheetData>
  <mergeCells count="18">
    <mergeCell ref="B29:K29"/>
    <mergeCell ref="B23:K23"/>
    <mergeCell ref="B22:K22"/>
    <mergeCell ref="B27:K27"/>
    <mergeCell ref="B28:K28"/>
    <mergeCell ref="B24:K24"/>
    <mergeCell ref="B25:K25"/>
    <mergeCell ref="B26:K26"/>
    <mergeCell ref="A1:A3"/>
    <mergeCell ref="C1:C3"/>
    <mergeCell ref="A14:K14"/>
    <mergeCell ref="A13:K13"/>
    <mergeCell ref="A15:K15"/>
    <mergeCell ref="A16:K16"/>
    <mergeCell ref="A18:K18"/>
    <mergeCell ref="A19:K19"/>
    <mergeCell ref="B21:K21"/>
    <mergeCell ref="B20:K20"/>
  </mergeCells>
  <printOptions horizontalCentered="1"/>
  <pageMargins left="0.15748031496062992" right="0.15748031496062992" top="0.41" bottom="0.6" header="0.17" footer="0.21"/>
  <pageSetup paperSize="9" scale="95" orientation="portrait" r:id="rId1"/>
  <headerFooter alignWithMargins="0">
    <oddFooter>&amp;C____________________________________________________
&amp;"-,Κανονικά"&amp;11 1&amp;10&amp;XΗ&amp;X &amp;11Π&amp;10ΡΟΣΚΛΗΣΗ &amp;11CLLD/LEADER</oddFooter>
  </headerFooter>
  <drawing r:id="rId2"/>
</worksheet>
</file>

<file path=xl/worksheets/sheet10.xml><?xml version="1.0" encoding="utf-8"?>
<worksheet xmlns="http://schemas.openxmlformats.org/spreadsheetml/2006/main" xmlns:r="http://schemas.openxmlformats.org/officeDocument/2006/relationships">
  <dimension ref="A1:H20"/>
  <sheetViews>
    <sheetView zoomScaleNormal="100" workbookViewId="0">
      <selection activeCell="B5" sqref="B5"/>
    </sheetView>
  </sheetViews>
  <sheetFormatPr defaultColWidth="8.85546875" defaultRowHeight="15"/>
  <cols>
    <col min="1" max="1" width="4.42578125" style="2" customWidth="1"/>
    <col min="2" max="2" width="37.28515625" style="2" customWidth="1"/>
    <col min="3" max="3" width="7.28515625" style="2" customWidth="1"/>
    <col min="4" max="4" width="8.7109375" style="2" customWidth="1"/>
    <col min="5" max="5" width="10.42578125" style="2" customWidth="1"/>
    <col min="6" max="6" width="10.28515625" style="2" customWidth="1"/>
    <col min="7" max="7" width="10.42578125" style="2" customWidth="1"/>
    <col min="8" max="8" width="17.85546875" style="2" customWidth="1"/>
    <col min="9" max="16384" width="8.85546875" style="2"/>
  </cols>
  <sheetData>
    <row r="1" spans="1:8" s="94" customFormat="1" ht="27.75" customHeight="1">
      <c r="A1" s="120" t="s">
        <v>413</v>
      </c>
      <c r="B1" s="121"/>
      <c r="C1" s="121"/>
      <c r="D1" s="121"/>
      <c r="E1" s="121"/>
      <c r="F1" s="121"/>
      <c r="G1" s="121"/>
      <c r="H1" s="131"/>
    </row>
    <row r="2" spans="1:8" s="94" customFormat="1" ht="20.25" customHeight="1">
      <c r="A2" s="130" t="s">
        <v>412</v>
      </c>
      <c r="B2" s="130"/>
      <c r="C2" s="130"/>
      <c r="D2" s="130"/>
      <c r="E2" s="130"/>
      <c r="F2" s="130"/>
      <c r="G2" s="130"/>
      <c r="H2" s="130"/>
    </row>
    <row r="3" spans="1:8" s="94" customFormat="1" ht="27.75" customHeight="1">
      <c r="A3" s="120" t="s">
        <v>411</v>
      </c>
      <c r="B3" s="121"/>
      <c r="C3" s="121"/>
      <c r="D3" s="121"/>
      <c r="E3" s="121"/>
      <c r="F3" s="121"/>
      <c r="G3" s="121"/>
      <c r="H3" s="131"/>
    </row>
    <row r="4" spans="1:8" s="98" customFormat="1" ht="27" customHeight="1">
      <c r="A4" s="108" t="s">
        <v>0</v>
      </c>
      <c r="B4" s="108" t="s">
        <v>408</v>
      </c>
      <c r="C4" s="108" t="s">
        <v>466</v>
      </c>
      <c r="D4" s="108" t="s">
        <v>1</v>
      </c>
      <c r="E4" s="108" t="s">
        <v>2</v>
      </c>
      <c r="F4" s="108" t="s">
        <v>3</v>
      </c>
      <c r="G4" s="108" t="s">
        <v>4</v>
      </c>
      <c r="H4" s="108" t="s">
        <v>118</v>
      </c>
    </row>
    <row r="5" spans="1:8" s="98" customFormat="1" ht="27" customHeight="1">
      <c r="A5" s="115">
        <v>1</v>
      </c>
      <c r="B5" s="110"/>
      <c r="C5" s="110"/>
      <c r="D5" s="110"/>
      <c r="E5" s="111">
        <f>C5*D5</f>
        <v>0</v>
      </c>
      <c r="F5" s="90">
        <f t="shared" ref="F5:F14" si="0">E5*0.24</f>
        <v>0</v>
      </c>
      <c r="G5" s="90">
        <f>E5+F5</f>
        <v>0</v>
      </c>
      <c r="H5" s="117"/>
    </row>
    <row r="6" spans="1:8" s="98" customFormat="1" ht="27" customHeight="1">
      <c r="A6" s="115">
        <v>2</v>
      </c>
      <c r="B6" s="110"/>
      <c r="C6" s="110"/>
      <c r="D6" s="110"/>
      <c r="E6" s="111">
        <f t="shared" ref="E6:E14" si="1">C6*D6</f>
        <v>0</v>
      </c>
      <c r="F6" s="90">
        <f t="shared" si="0"/>
        <v>0</v>
      </c>
      <c r="G6" s="90">
        <f>E6+F6</f>
        <v>0</v>
      </c>
      <c r="H6" s="117"/>
    </row>
    <row r="7" spans="1:8" s="98" customFormat="1" ht="27" customHeight="1">
      <c r="A7" s="115">
        <v>3</v>
      </c>
      <c r="B7" s="110"/>
      <c r="C7" s="110"/>
      <c r="D7" s="110"/>
      <c r="E7" s="111">
        <f t="shared" si="1"/>
        <v>0</v>
      </c>
      <c r="F7" s="90">
        <f t="shared" si="0"/>
        <v>0</v>
      </c>
      <c r="G7" s="90">
        <f>E7+F7</f>
        <v>0</v>
      </c>
      <c r="H7" s="117"/>
    </row>
    <row r="8" spans="1:8" s="98" customFormat="1" ht="27" customHeight="1">
      <c r="A8" s="115">
        <v>4</v>
      </c>
      <c r="B8" s="110"/>
      <c r="C8" s="110"/>
      <c r="D8" s="110"/>
      <c r="E8" s="111">
        <f t="shared" si="1"/>
        <v>0</v>
      </c>
      <c r="F8" s="90">
        <f t="shared" si="0"/>
        <v>0</v>
      </c>
      <c r="G8" s="90">
        <f>E8+F8</f>
        <v>0</v>
      </c>
      <c r="H8" s="117"/>
    </row>
    <row r="9" spans="1:8" s="98" customFormat="1" ht="27" customHeight="1">
      <c r="A9" s="115">
        <v>5</v>
      </c>
      <c r="B9" s="110"/>
      <c r="C9" s="110"/>
      <c r="D9" s="110"/>
      <c r="E9" s="111">
        <f t="shared" si="1"/>
        <v>0</v>
      </c>
      <c r="F9" s="90">
        <f t="shared" si="0"/>
        <v>0</v>
      </c>
      <c r="G9" s="90">
        <f t="shared" ref="G9:G14" si="2">E9+F9</f>
        <v>0</v>
      </c>
      <c r="H9" s="117"/>
    </row>
    <row r="10" spans="1:8" s="98" customFormat="1" ht="27" customHeight="1">
      <c r="A10" s="115">
        <v>6</v>
      </c>
      <c r="B10" s="110"/>
      <c r="C10" s="110"/>
      <c r="D10" s="110"/>
      <c r="E10" s="111">
        <f t="shared" si="1"/>
        <v>0</v>
      </c>
      <c r="F10" s="90">
        <f t="shared" si="0"/>
        <v>0</v>
      </c>
      <c r="G10" s="90">
        <f t="shared" si="2"/>
        <v>0</v>
      </c>
      <c r="H10" s="117"/>
    </row>
    <row r="11" spans="1:8" s="98" customFormat="1" ht="27" customHeight="1">
      <c r="A11" s="115">
        <v>7</v>
      </c>
      <c r="B11" s="129"/>
      <c r="C11" s="129"/>
      <c r="D11" s="129"/>
      <c r="E11" s="111">
        <f t="shared" si="1"/>
        <v>0</v>
      </c>
      <c r="F11" s="90">
        <f t="shared" si="0"/>
        <v>0</v>
      </c>
      <c r="G11" s="90">
        <f t="shared" si="2"/>
        <v>0</v>
      </c>
      <c r="H11" s="117"/>
    </row>
    <row r="12" spans="1:8" s="98" customFormat="1" ht="27" customHeight="1">
      <c r="A12" s="115">
        <v>8</v>
      </c>
      <c r="B12" s="117"/>
      <c r="C12" s="117"/>
      <c r="D12" s="117"/>
      <c r="E12" s="111">
        <f t="shared" si="1"/>
        <v>0</v>
      </c>
      <c r="F12" s="90">
        <f t="shared" si="0"/>
        <v>0</v>
      </c>
      <c r="G12" s="90">
        <f t="shared" si="2"/>
        <v>0</v>
      </c>
      <c r="H12" s="117"/>
    </row>
    <row r="13" spans="1:8" s="98" customFormat="1" ht="27" customHeight="1">
      <c r="A13" s="115">
        <v>9</v>
      </c>
      <c r="B13" s="129"/>
      <c r="C13" s="117"/>
      <c r="D13" s="117"/>
      <c r="E13" s="111">
        <f t="shared" si="1"/>
        <v>0</v>
      </c>
      <c r="F13" s="90">
        <f t="shared" si="0"/>
        <v>0</v>
      </c>
      <c r="G13" s="90">
        <f t="shared" si="2"/>
        <v>0</v>
      </c>
      <c r="H13" s="117"/>
    </row>
    <row r="14" spans="1:8" s="98" customFormat="1" ht="27" customHeight="1">
      <c r="A14" s="115">
        <v>10</v>
      </c>
      <c r="B14" s="117"/>
      <c r="C14" s="129"/>
      <c r="D14" s="129"/>
      <c r="E14" s="111">
        <f t="shared" si="1"/>
        <v>0</v>
      </c>
      <c r="F14" s="90">
        <f t="shared" si="0"/>
        <v>0</v>
      </c>
      <c r="G14" s="90">
        <f t="shared" si="2"/>
        <v>0</v>
      </c>
      <c r="H14" s="117"/>
    </row>
    <row r="15" spans="1:8" s="98" customFormat="1" ht="27" customHeight="1">
      <c r="A15" s="254" t="s">
        <v>5</v>
      </c>
      <c r="B15" s="255"/>
      <c r="C15" s="112"/>
      <c r="D15" s="112"/>
      <c r="E15" s="118">
        <f>SUM(E5:E14)</f>
        <v>0</v>
      </c>
      <c r="F15" s="118">
        <f>SUM(F5:F14)</f>
        <v>0</v>
      </c>
      <c r="G15" s="118">
        <f>SUM(G5:G14)</f>
        <v>0</v>
      </c>
      <c r="H15" s="119"/>
    </row>
    <row r="16" spans="1:8" s="98" customFormat="1" ht="12">
      <c r="A16" s="97"/>
    </row>
    <row r="17" spans="1:8" s="98" customFormat="1" ht="41.25" customHeight="1">
      <c r="A17" s="257" t="s">
        <v>476</v>
      </c>
      <c r="B17" s="257"/>
      <c r="C17" s="257"/>
      <c r="D17" s="257"/>
      <c r="E17" s="257"/>
      <c r="F17" s="257"/>
      <c r="G17" s="257"/>
      <c r="H17" s="257"/>
    </row>
    <row r="18" spans="1:8">
      <c r="A18" s="114"/>
    </row>
    <row r="19" spans="1:8">
      <c r="A19" s="114"/>
    </row>
    <row r="20" spans="1:8">
      <c r="A20" s="114"/>
    </row>
  </sheetData>
  <mergeCells count="2">
    <mergeCell ref="A17:H17"/>
    <mergeCell ref="A15:B15"/>
  </mergeCells>
  <phoneticPr fontId="2" type="noConversion"/>
  <printOptions horizontalCentered="1"/>
  <pageMargins left="0.15748031496062992" right="0.15748031496062992" top="0.74803149606299213" bottom="0.74803149606299213" header="0.31496062992125984" footer="0.31496062992125984"/>
  <pageSetup paperSize="9" scale="95" orientation="portrait" r:id="rId1"/>
  <headerFooter alignWithMargins="0">
    <oddFooter>&amp;C____________________________________________________
&amp;"-,Κανονικά"&amp;11 1&amp;10&amp;XΗ&amp;X &amp;11Π&amp;10ΡΟΣΚΛΗΣΗ &amp;11CLLD/LEADER</oddFooter>
  </headerFooter>
</worksheet>
</file>

<file path=xl/worksheets/sheet11.xml><?xml version="1.0" encoding="utf-8"?>
<worksheet xmlns="http://schemas.openxmlformats.org/spreadsheetml/2006/main" xmlns:r="http://schemas.openxmlformats.org/officeDocument/2006/relationships">
  <dimension ref="A1:F14"/>
  <sheetViews>
    <sheetView workbookViewId="0">
      <selection activeCell="B5" sqref="B5"/>
    </sheetView>
  </sheetViews>
  <sheetFormatPr defaultColWidth="8.85546875" defaultRowHeight="15"/>
  <cols>
    <col min="1" max="1" width="4.42578125" style="2" customWidth="1"/>
    <col min="2" max="2" width="39.5703125" style="2" customWidth="1"/>
    <col min="3" max="3" width="10.42578125" style="2" customWidth="1"/>
    <col min="4" max="4" width="10.28515625" style="2" customWidth="1"/>
    <col min="5" max="5" width="10.42578125" style="2" customWidth="1"/>
    <col min="6" max="6" width="17.85546875" style="2" customWidth="1"/>
    <col min="7" max="16384" width="8.85546875" style="2"/>
  </cols>
  <sheetData>
    <row r="1" spans="1:6" s="94" customFormat="1" ht="27" customHeight="1">
      <c r="A1" s="120" t="s">
        <v>413</v>
      </c>
      <c r="B1" s="121"/>
      <c r="C1" s="121"/>
      <c r="D1" s="121"/>
      <c r="E1" s="121"/>
      <c r="F1" s="131"/>
    </row>
    <row r="2" spans="1:6" s="94" customFormat="1" ht="21" customHeight="1">
      <c r="A2" s="130" t="s">
        <v>412</v>
      </c>
      <c r="B2" s="132"/>
      <c r="C2" s="132"/>
      <c r="D2" s="132"/>
      <c r="E2" s="132"/>
      <c r="F2" s="132"/>
    </row>
    <row r="3" spans="1:6" s="94" customFormat="1" ht="27" customHeight="1">
      <c r="A3" s="99" t="s">
        <v>414</v>
      </c>
      <c r="B3" s="100"/>
      <c r="C3" s="100"/>
      <c r="D3" s="100"/>
      <c r="E3" s="100"/>
      <c r="F3" s="101"/>
    </row>
    <row r="4" spans="1:6" s="98" customFormat="1" ht="27" customHeight="1">
      <c r="A4" s="107" t="s">
        <v>0</v>
      </c>
      <c r="B4" s="108" t="s">
        <v>119</v>
      </c>
      <c r="C4" s="107" t="s">
        <v>2</v>
      </c>
      <c r="D4" s="107" t="s">
        <v>3</v>
      </c>
      <c r="E4" s="108" t="s">
        <v>4</v>
      </c>
      <c r="F4" s="108" t="s">
        <v>118</v>
      </c>
    </row>
    <row r="5" spans="1:6" s="98" customFormat="1" ht="27" customHeight="1">
      <c r="A5" s="109">
        <v>1</v>
      </c>
      <c r="B5" s="110" t="s">
        <v>390</v>
      </c>
      <c r="C5" s="111"/>
      <c r="D5" s="90">
        <f t="shared" ref="D5:D7" si="0">C5*0.24</f>
        <v>0</v>
      </c>
      <c r="E5" s="111">
        <f>C5+D5</f>
        <v>0</v>
      </c>
      <c r="F5" s="108"/>
    </row>
    <row r="6" spans="1:6" s="98" customFormat="1" ht="27" customHeight="1">
      <c r="A6" s="109">
        <v>2</v>
      </c>
      <c r="B6" s="110" t="s">
        <v>391</v>
      </c>
      <c r="C6" s="111"/>
      <c r="D6" s="90">
        <f t="shared" si="0"/>
        <v>0</v>
      </c>
      <c r="E6" s="111">
        <f>C6+D6</f>
        <v>0</v>
      </c>
      <c r="F6" s="90"/>
    </row>
    <row r="7" spans="1:6" s="98" customFormat="1" ht="27" customHeight="1">
      <c r="A7" s="109"/>
      <c r="B7" s="110" t="s">
        <v>392</v>
      </c>
      <c r="C7" s="111"/>
      <c r="D7" s="90">
        <f t="shared" si="0"/>
        <v>0</v>
      </c>
      <c r="E7" s="111">
        <f>C7+D7</f>
        <v>0</v>
      </c>
      <c r="F7" s="90"/>
    </row>
    <row r="8" spans="1:6" s="98" customFormat="1" ht="27" customHeight="1">
      <c r="A8" s="109"/>
      <c r="B8" s="110"/>
      <c r="C8" s="111"/>
      <c r="D8" s="90"/>
      <c r="E8" s="111"/>
      <c r="F8" s="90"/>
    </row>
    <row r="9" spans="1:6" s="98" customFormat="1" ht="27" customHeight="1">
      <c r="A9" s="254" t="s">
        <v>5</v>
      </c>
      <c r="B9" s="255"/>
      <c r="C9" s="113">
        <f>SUM(C5:C8)</f>
        <v>0</v>
      </c>
      <c r="D9" s="113">
        <f>SUM(D5:D8)</f>
        <v>0</v>
      </c>
      <c r="E9" s="113">
        <f>SUM(E5:E8)</f>
        <v>0</v>
      </c>
      <c r="F9" s="90"/>
    </row>
    <row r="10" spans="1:6" s="98" customFormat="1" ht="12">
      <c r="A10" s="97"/>
    </row>
    <row r="11" spans="1:6" s="98" customFormat="1" ht="27.75" customHeight="1">
      <c r="A11" s="267" t="s">
        <v>477</v>
      </c>
      <c r="B11" s="267"/>
      <c r="C11" s="267"/>
      <c r="D11" s="267"/>
      <c r="E11" s="267"/>
      <c r="F11" s="267"/>
    </row>
    <row r="12" spans="1:6" s="98" customFormat="1" ht="16.5" customHeight="1">
      <c r="A12" s="133" t="s">
        <v>417</v>
      </c>
      <c r="B12" s="267" t="s">
        <v>418</v>
      </c>
      <c r="C12" s="267"/>
      <c r="D12" s="267"/>
      <c r="E12" s="267"/>
      <c r="F12" s="267"/>
    </row>
    <row r="13" spans="1:6" s="98" customFormat="1" ht="28.5" customHeight="1">
      <c r="A13" s="145" t="s">
        <v>419</v>
      </c>
      <c r="B13" s="266" t="s">
        <v>423</v>
      </c>
      <c r="C13" s="266"/>
      <c r="D13" s="266"/>
      <c r="E13" s="266"/>
      <c r="F13" s="266"/>
    </row>
    <row r="14" spans="1:6">
      <c r="A14" s="114"/>
    </row>
  </sheetData>
  <mergeCells count="4">
    <mergeCell ref="A9:B9"/>
    <mergeCell ref="B13:F13"/>
    <mergeCell ref="A11:F11"/>
    <mergeCell ref="B12:F12"/>
  </mergeCells>
  <printOptions horizontalCentered="1"/>
  <pageMargins left="0.15748031496062992" right="0.15748031496062992" top="0.55118110236220474" bottom="0.74803149606299213" header="0.31496062992125984" footer="0.31496062992125984"/>
  <pageSetup paperSize="9" scale="95" orientation="portrait" r:id="rId1"/>
  <headerFooter alignWithMargins="0">
    <oddFooter>&amp;C____________________________________________________
&amp;"-,Κανονικά"&amp;11 1&amp;10&amp;XΗ&amp;X &amp;11Π&amp;10ΡΟΣΚΛΗΣΗ &amp;11CLLD/LEADER</oddFooter>
  </headerFooter>
</worksheet>
</file>

<file path=xl/worksheets/sheet12.xml><?xml version="1.0" encoding="utf-8"?>
<worksheet xmlns="http://schemas.openxmlformats.org/spreadsheetml/2006/main" xmlns:r="http://schemas.openxmlformats.org/officeDocument/2006/relationships">
  <dimension ref="A1:J11"/>
  <sheetViews>
    <sheetView zoomScaleNormal="100" workbookViewId="0">
      <selection activeCell="B6" sqref="B6"/>
    </sheetView>
  </sheetViews>
  <sheetFormatPr defaultColWidth="8.85546875" defaultRowHeight="12.75"/>
  <cols>
    <col min="1" max="1" width="4.42578125" style="1" customWidth="1"/>
    <col min="2" max="2" width="41.42578125" style="6" customWidth="1"/>
    <col min="3" max="3" width="10.42578125" style="1" customWidth="1"/>
    <col min="4" max="4" width="10.28515625" style="1" customWidth="1"/>
    <col min="5" max="5" width="10.42578125" style="1" customWidth="1"/>
    <col min="6" max="10" width="10.140625" style="1" customWidth="1"/>
    <col min="11" max="16384" width="8.85546875" style="1"/>
  </cols>
  <sheetData>
    <row r="1" spans="1:10" ht="27" customHeight="1">
      <c r="A1" s="120" t="s">
        <v>413</v>
      </c>
      <c r="B1" s="121"/>
      <c r="C1" s="121"/>
      <c r="D1" s="121"/>
      <c r="E1" s="121"/>
      <c r="F1" s="121"/>
      <c r="G1" s="121"/>
      <c r="H1" s="121"/>
      <c r="I1" s="121"/>
      <c r="J1" s="131"/>
    </row>
    <row r="2" spans="1:10" ht="20.25" customHeight="1">
      <c r="A2" s="144" t="s">
        <v>412</v>
      </c>
      <c r="B2" s="135"/>
      <c r="C2" s="134"/>
      <c r="D2" s="134"/>
      <c r="E2" s="134"/>
      <c r="F2" s="134"/>
      <c r="G2" s="134"/>
      <c r="H2" s="134"/>
      <c r="I2" s="134"/>
      <c r="J2" s="134"/>
    </row>
    <row r="3" spans="1:10" ht="27" customHeight="1">
      <c r="A3" s="120" t="s">
        <v>470</v>
      </c>
      <c r="B3" s="121"/>
      <c r="C3" s="121"/>
      <c r="D3" s="121"/>
      <c r="E3" s="121"/>
      <c r="F3" s="121"/>
      <c r="G3" s="121"/>
      <c r="H3" s="121"/>
      <c r="I3" s="121"/>
      <c r="J3" s="131"/>
    </row>
    <row r="4" spans="1:10" s="93" customFormat="1" ht="30" customHeight="1">
      <c r="A4" s="251" t="s">
        <v>0</v>
      </c>
      <c r="B4" s="263" t="s">
        <v>120</v>
      </c>
      <c r="C4" s="251" t="s">
        <v>2</v>
      </c>
      <c r="D4" s="251" t="s">
        <v>3</v>
      </c>
      <c r="E4" s="251" t="s">
        <v>4</v>
      </c>
      <c r="F4" s="258" t="s">
        <v>409</v>
      </c>
      <c r="G4" s="259"/>
      <c r="H4" s="259"/>
      <c r="I4" s="259"/>
      <c r="J4" s="260"/>
    </row>
    <row r="5" spans="1:10" s="93" customFormat="1" ht="24" customHeight="1">
      <c r="A5" s="252"/>
      <c r="B5" s="264"/>
      <c r="C5" s="252"/>
      <c r="D5" s="252"/>
      <c r="E5" s="265"/>
      <c r="F5" s="122" t="s">
        <v>467</v>
      </c>
      <c r="G5" s="122" t="s">
        <v>468</v>
      </c>
      <c r="H5" s="122" t="s">
        <v>472</v>
      </c>
      <c r="I5" s="122" t="s">
        <v>473</v>
      </c>
      <c r="J5" s="122" t="s">
        <v>474</v>
      </c>
    </row>
    <row r="6" spans="1:10" s="93" customFormat="1" ht="27" customHeight="1">
      <c r="A6" s="109">
        <v>1</v>
      </c>
      <c r="B6" s="123" t="s">
        <v>415</v>
      </c>
      <c r="C6" s="124">
        <f>'1.ΠΟΛΙΤΙΣΤ.ΕΚΔΗΛΩΣΕΙΣ-ΔΙΟΡΓΑΝΩΣ'!E15</f>
        <v>0</v>
      </c>
      <c r="D6" s="124">
        <f>'1.ΠΟΛΙΤΙΣΤ.ΕΚΔΗΛΩΣΕΙΣ-ΔΙΟΡΓΑΝΩΣ'!F15</f>
        <v>0</v>
      </c>
      <c r="E6" s="124">
        <f>'1.ΠΟΛΙΤΙΣΤ.ΕΚΔΗΛΩΣΕΙΣ-ΔΙΟΡΓΑΝΩΣ'!G15</f>
        <v>0</v>
      </c>
      <c r="F6" s="125"/>
      <c r="G6" s="125"/>
      <c r="H6" s="125"/>
      <c r="I6" s="125"/>
      <c r="J6" s="125"/>
    </row>
    <row r="7" spans="1:10" s="93" customFormat="1" ht="27" customHeight="1">
      <c r="A7" s="109">
        <v>2</v>
      </c>
      <c r="B7" s="123" t="s">
        <v>119</v>
      </c>
      <c r="C7" s="124">
        <f>'2.ΠΟΛΙΤΙΣΤ.ΕΚΔΗΛΩΣΕΙΣ-ΜΕΛΕΤΕΣ'!C9</f>
        <v>0</v>
      </c>
      <c r="D7" s="124">
        <f>'2.ΠΟΛΙΤΙΣΤ.ΕΚΔΗΛΩΣΕΙΣ-ΜΕΛΕΤΕΣ'!D9</f>
        <v>0</v>
      </c>
      <c r="E7" s="124">
        <f>'2.ΠΟΛΙΤΙΣΤ.ΕΚΔΗΛΩΣΕΙΣ-ΜΕΛΕΤΕΣ'!E9</f>
        <v>0</v>
      </c>
      <c r="F7" s="126"/>
      <c r="G7" s="126"/>
      <c r="H7" s="126"/>
      <c r="I7" s="126"/>
      <c r="J7" s="126"/>
    </row>
    <row r="8" spans="1:10" s="93" customFormat="1" ht="27" customHeight="1">
      <c r="A8" s="261" t="s">
        <v>410</v>
      </c>
      <c r="B8" s="262"/>
      <c r="C8" s="118">
        <f>SUM(C6:C7)</f>
        <v>0</v>
      </c>
      <c r="D8" s="118">
        <f>SUM(D6:D7)</f>
        <v>0</v>
      </c>
      <c r="E8" s="118">
        <f>SUM(E6:E7)</f>
        <v>0</v>
      </c>
      <c r="F8" s="136">
        <f>SUM(F6:F7)</f>
        <v>0</v>
      </c>
      <c r="G8" s="136">
        <f t="shared" ref="G8:J8" si="0">SUM(G6:G7)</f>
        <v>0</v>
      </c>
      <c r="H8" s="136">
        <f t="shared" si="0"/>
        <v>0</v>
      </c>
      <c r="I8" s="136">
        <f t="shared" si="0"/>
        <v>0</v>
      </c>
      <c r="J8" s="136">
        <f t="shared" si="0"/>
        <v>0</v>
      </c>
    </row>
    <row r="9" spans="1:10" s="93" customFormat="1" ht="12">
      <c r="A9" s="105"/>
    </row>
    <row r="10" spans="1:10" s="93" customFormat="1" ht="16.5" customHeight="1">
      <c r="A10" s="253" t="s">
        <v>424</v>
      </c>
      <c r="B10" s="253"/>
      <c r="C10" s="253"/>
      <c r="D10" s="253"/>
      <c r="E10" s="253"/>
      <c r="F10" s="253"/>
      <c r="G10" s="253"/>
      <c r="H10" s="253"/>
      <c r="I10" s="253"/>
      <c r="J10" s="253"/>
    </row>
    <row r="11" spans="1:10" s="93" customFormat="1" ht="21" customHeight="1">
      <c r="A11" s="253" t="s">
        <v>425</v>
      </c>
      <c r="B11" s="253"/>
      <c r="C11" s="253"/>
      <c r="D11" s="253"/>
      <c r="E11" s="253"/>
    </row>
  </sheetData>
  <mergeCells count="9">
    <mergeCell ref="A8:B8"/>
    <mergeCell ref="A10:J10"/>
    <mergeCell ref="A11:E11"/>
    <mergeCell ref="A4:A5"/>
    <mergeCell ref="B4:B5"/>
    <mergeCell ref="C4:C5"/>
    <mergeCell ref="D4:D5"/>
    <mergeCell ref="E4:E5"/>
    <mergeCell ref="F4:J4"/>
  </mergeCells>
  <printOptions horizontalCentered="1"/>
  <pageMargins left="0.15748031496062992" right="0.15748031496062992" top="0.74803149606299213" bottom="0.74803149606299213" header="0.31496062992125984" footer="0.31496062992125984"/>
  <pageSetup paperSize="9" scale="95" orientation="landscape" r:id="rId1"/>
  <headerFooter alignWithMargins="0">
    <oddFooter>&amp;C____________________________________________________
&amp;"-,Κανονικά"&amp;11 1&amp;10&amp;XΗ&amp;X &amp;11Π&amp;10ΡΟΣΚΛΗΣΗ &amp;11CLLD/LEADER</oddFooter>
  </headerFooter>
</worksheet>
</file>

<file path=xl/worksheets/sheet2.xml><?xml version="1.0" encoding="utf-8"?>
<worksheet xmlns="http://schemas.openxmlformats.org/spreadsheetml/2006/main" xmlns:r="http://schemas.openxmlformats.org/officeDocument/2006/relationships">
  <dimension ref="A1:E9"/>
  <sheetViews>
    <sheetView workbookViewId="0">
      <selection activeCell="B3" sqref="B3"/>
    </sheetView>
  </sheetViews>
  <sheetFormatPr defaultRowHeight="12.75"/>
  <cols>
    <col min="1" max="1" width="5" style="87" customWidth="1"/>
    <col min="2" max="2" width="46.5703125" style="87" customWidth="1"/>
    <col min="3" max="5" width="13.5703125" style="87" customWidth="1"/>
    <col min="6" max="10" width="9.140625" style="87"/>
    <col min="11" max="11" width="54.5703125" style="87" customWidth="1"/>
    <col min="12" max="16384" width="9.140625" style="87"/>
  </cols>
  <sheetData>
    <row r="1" spans="1:5" ht="27" customHeight="1">
      <c r="A1" s="138" t="s">
        <v>126</v>
      </c>
      <c r="B1" s="139"/>
      <c r="C1" s="139"/>
      <c r="D1" s="139"/>
      <c r="E1" s="140"/>
    </row>
    <row r="2" spans="1:5" ht="27" customHeight="1">
      <c r="A2" s="137" t="s">
        <v>0</v>
      </c>
      <c r="B2" s="137" t="s">
        <v>125</v>
      </c>
      <c r="C2" s="137" t="s">
        <v>2</v>
      </c>
      <c r="D2" s="137" t="s">
        <v>3</v>
      </c>
      <c r="E2" s="137" t="s">
        <v>4</v>
      </c>
    </row>
    <row r="3" spans="1:5" ht="27" customHeight="1">
      <c r="A3" s="84">
        <v>1</v>
      </c>
      <c r="B3" s="85"/>
      <c r="C3" s="86"/>
      <c r="D3" s="86">
        <f t="shared" ref="D3:D8" si="0">ROUND(C3*0.24,2)</f>
        <v>0</v>
      </c>
      <c r="E3" s="86">
        <f>C3+D3</f>
        <v>0</v>
      </c>
    </row>
    <row r="4" spans="1:5" ht="27" customHeight="1">
      <c r="A4" s="84">
        <v>2</v>
      </c>
      <c r="B4" s="85"/>
      <c r="C4" s="86"/>
      <c r="D4" s="86">
        <f t="shared" si="0"/>
        <v>0</v>
      </c>
      <c r="E4" s="86">
        <f t="shared" ref="E4:E8" si="1">C4+D4</f>
        <v>0</v>
      </c>
    </row>
    <row r="5" spans="1:5" ht="27" customHeight="1">
      <c r="A5" s="84">
        <v>3</v>
      </c>
      <c r="B5" s="85"/>
      <c r="C5" s="86"/>
      <c r="D5" s="86">
        <f t="shared" si="0"/>
        <v>0</v>
      </c>
      <c r="E5" s="86">
        <f t="shared" si="1"/>
        <v>0</v>
      </c>
    </row>
    <row r="6" spans="1:5" ht="27" customHeight="1">
      <c r="A6" s="84">
        <v>4</v>
      </c>
      <c r="B6" s="85"/>
      <c r="C6" s="86"/>
      <c r="D6" s="86">
        <f t="shared" si="0"/>
        <v>0</v>
      </c>
      <c r="E6" s="86">
        <f t="shared" si="1"/>
        <v>0</v>
      </c>
    </row>
    <row r="7" spans="1:5" ht="27" customHeight="1">
      <c r="A7" s="84">
        <v>5</v>
      </c>
      <c r="B7" s="85"/>
      <c r="C7" s="86"/>
      <c r="D7" s="86">
        <f t="shared" si="0"/>
        <v>0</v>
      </c>
      <c r="E7" s="86">
        <f t="shared" si="1"/>
        <v>0</v>
      </c>
    </row>
    <row r="8" spans="1:5" ht="27" customHeight="1">
      <c r="A8" s="84">
        <v>6</v>
      </c>
      <c r="B8" s="85"/>
      <c r="C8" s="86"/>
      <c r="D8" s="86">
        <f t="shared" si="0"/>
        <v>0</v>
      </c>
      <c r="E8" s="86">
        <f t="shared" si="1"/>
        <v>0</v>
      </c>
    </row>
    <row r="9" spans="1:5" ht="27" customHeight="1">
      <c r="A9" s="156" t="s">
        <v>5</v>
      </c>
      <c r="B9" s="157"/>
      <c r="C9" s="104">
        <f>SUM(C3:C8)</f>
        <v>0</v>
      </c>
      <c r="D9" s="104">
        <f t="shared" ref="D9:E9" si="2">SUM(D3:D8)</f>
        <v>0</v>
      </c>
      <c r="E9" s="104">
        <f t="shared" si="2"/>
        <v>0</v>
      </c>
    </row>
  </sheetData>
  <mergeCells count="1">
    <mergeCell ref="A9:B9"/>
  </mergeCells>
  <printOptions horizontalCentered="1"/>
  <pageMargins left="0.15748031496062992" right="0.15748031496062992" top="0.74803149606299213" bottom="0.74803149606299213" header="0.31496062992125984" footer="0.31496062992125984"/>
  <pageSetup paperSize="9" scale="95" orientation="portrait" r:id="rId1"/>
  <headerFooter alignWithMargins="0">
    <oddFooter>&amp;C____________________________________________________
&amp;"-,Κανονικά"&amp;11 1&amp;10&amp;XΗ&amp;X &amp;11Π&amp;10ΡΟΣΚΛΗΣΗ &amp;11CLLD/LEADER</oddFooter>
  </headerFooter>
</worksheet>
</file>

<file path=xl/worksheets/sheet3.xml><?xml version="1.0" encoding="utf-8"?>
<worksheet xmlns="http://schemas.openxmlformats.org/spreadsheetml/2006/main" xmlns:r="http://schemas.openxmlformats.org/officeDocument/2006/relationships">
  <dimension ref="A1:J237"/>
  <sheetViews>
    <sheetView zoomScaleNormal="100" workbookViewId="0">
      <pane ySplit="9" topLeftCell="A10" activePane="bottomLeft" state="frozen"/>
      <selection activeCell="B22" sqref="B22:K22"/>
      <selection pane="bottomLeft" activeCell="D224" sqref="D224"/>
    </sheetView>
  </sheetViews>
  <sheetFormatPr defaultRowHeight="12.75"/>
  <cols>
    <col min="1" max="1" width="4.140625" style="8" customWidth="1"/>
    <col min="2" max="2" width="7.5703125" style="21" customWidth="1"/>
    <col min="3" max="3" width="5.7109375" style="47" customWidth="1"/>
    <col min="4" max="4" width="34.5703125" style="23" customWidth="1"/>
    <col min="5" max="5" width="8.42578125" style="8" customWidth="1"/>
    <col min="6" max="6" width="8" style="7" customWidth="1"/>
    <col min="7" max="7" width="8.7109375" style="7" customWidth="1"/>
    <col min="8" max="8" width="10.42578125" style="7" customWidth="1"/>
    <col min="9" max="9" width="10.28515625" style="7" customWidth="1"/>
    <col min="10" max="10" width="10.42578125" style="7" customWidth="1"/>
    <col min="11" max="16384" width="9.140625" style="7"/>
  </cols>
  <sheetData>
    <row r="1" spans="1:10" ht="27" customHeight="1">
      <c r="A1" s="128" t="s">
        <v>381</v>
      </c>
      <c r="B1" s="128"/>
      <c r="C1" s="128"/>
      <c r="D1" s="128"/>
      <c r="E1" s="128"/>
      <c r="F1" s="128"/>
      <c r="G1" s="128"/>
      <c r="H1" s="128"/>
      <c r="I1" s="128"/>
      <c r="J1" s="128"/>
    </row>
    <row r="2" spans="1:10" s="48" customFormat="1" ht="18" customHeight="1">
      <c r="A2" s="102" t="s">
        <v>400</v>
      </c>
      <c r="B2" s="180" t="s">
        <v>438</v>
      </c>
      <c r="C2" s="180"/>
      <c r="D2" s="180"/>
      <c r="E2" s="180"/>
      <c r="F2" s="180"/>
      <c r="G2" s="180"/>
      <c r="H2" s="180"/>
      <c r="I2" s="180"/>
      <c r="J2" s="180"/>
    </row>
    <row r="3" spans="1:10" s="48" customFormat="1" ht="29.25" customHeight="1">
      <c r="A3" s="102" t="s">
        <v>401</v>
      </c>
      <c r="B3" s="180" t="s">
        <v>483</v>
      </c>
      <c r="C3" s="180"/>
      <c r="D3" s="180"/>
      <c r="E3" s="180"/>
      <c r="F3" s="180"/>
      <c r="G3" s="180"/>
      <c r="H3" s="180"/>
      <c r="I3" s="180"/>
      <c r="J3" s="180"/>
    </row>
    <row r="4" spans="1:10" s="48" customFormat="1" ht="29.25" customHeight="1">
      <c r="A4" s="102" t="s">
        <v>402</v>
      </c>
      <c r="B4" s="180" t="s">
        <v>439</v>
      </c>
      <c r="C4" s="180"/>
      <c r="D4" s="180"/>
      <c r="E4" s="180"/>
      <c r="F4" s="180"/>
      <c r="G4" s="180"/>
      <c r="H4" s="180"/>
      <c r="I4" s="180"/>
      <c r="J4" s="180"/>
    </row>
    <row r="5" spans="1:10" s="48" customFormat="1" ht="18" customHeight="1">
      <c r="A5" s="102" t="s">
        <v>403</v>
      </c>
      <c r="B5" s="180" t="s">
        <v>440</v>
      </c>
      <c r="C5" s="180"/>
      <c r="D5" s="180"/>
      <c r="E5" s="180"/>
      <c r="F5" s="180"/>
      <c r="G5" s="180"/>
      <c r="H5" s="180"/>
      <c r="I5" s="180"/>
      <c r="J5" s="180"/>
    </row>
    <row r="6" spans="1:10" s="48" customFormat="1" ht="37.5" customHeight="1">
      <c r="A6" s="102" t="s">
        <v>404</v>
      </c>
      <c r="B6" s="180" t="s">
        <v>484</v>
      </c>
      <c r="C6" s="180"/>
      <c r="D6" s="180"/>
      <c r="E6" s="180"/>
      <c r="F6" s="180"/>
      <c r="G6" s="180"/>
      <c r="H6" s="180"/>
      <c r="I6" s="180"/>
      <c r="J6" s="180"/>
    </row>
    <row r="7" spans="1:10" s="48" customFormat="1" ht="29.25" customHeight="1">
      <c r="A7" s="102" t="s">
        <v>405</v>
      </c>
      <c r="B7" s="180" t="s">
        <v>416</v>
      </c>
      <c r="C7" s="180"/>
      <c r="D7" s="180"/>
      <c r="E7" s="180"/>
      <c r="F7" s="180"/>
      <c r="G7" s="180"/>
      <c r="H7" s="180"/>
      <c r="I7" s="180"/>
      <c r="J7" s="180"/>
    </row>
    <row r="8" spans="1:10">
      <c r="A8" s="9"/>
      <c r="B8" s="9"/>
      <c r="C8" s="179"/>
      <c r="D8" s="179"/>
      <c r="E8" s="179"/>
      <c r="F8" s="179"/>
      <c r="G8" s="179"/>
      <c r="H8" s="179"/>
    </row>
    <row r="9" spans="1:10" ht="52.5" customHeight="1">
      <c r="A9" s="103" t="s">
        <v>6</v>
      </c>
      <c r="B9" s="103" t="s">
        <v>120</v>
      </c>
      <c r="C9" s="88" t="s">
        <v>0</v>
      </c>
      <c r="D9" s="88" t="s">
        <v>7</v>
      </c>
      <c r="E9" s="88" t="s">
        <v>436</v>
      </c>
      <c r="F9" s="88" t="s">
        <v>426</v>
      </c>
      <c r="G9" s="141" t="s">
        <v>471</v>
      </c>
      <c r="H9" s="88" t="s">
        <v>5</v>
      </c>
      <c r="I9" s="88" t="s">
        <v>3</v>
      </c>
      <c r="J9" s="88" t="s">
        <v>4</v>
      </c>
    </row>
    <row r="10" spans="1:10" ht="18" customHeight="1">
      <c r="A10" s="181" t="s">
        <v>127</v>
      </c>
      <c r="B10" s="158" t="s">
        <v>128</v>
      </c>
      <c r="C10" s="10" t="s">
        <v>129</v>
      </c>
      <c r="D10" s="11" t="s">
        <v>130</v>
      </c>
      <c r="E10" s="10" t="s">
        <v>131</v>
      </c>
      <c r="F10" s="62"/>
      <c r="G10" s="63"/>
      <c r="H10" s="50">
        <f>ROUND((F10*G10),2)</f>
        <v>0</v>
      </c>
      <c r="I10" s="50">
        <f>ROUND((H10*0.24),2)</f>
        <v>0</v>
      </c>
      <c r="J10" s="50">
        <f>H10+I10</f>
        <v>0</v>
      </c>
    </row>
    <row r="11" spans="1:10" ht="18" customHeight="1">
      <c r="A11" s="182"/>
      <c r="B11" s="159"/>
      <c r="C11" s="10" t="s">
        <v>132</v>
      </c>
      <c r="D11" s="11" t="s">
        <v>133</v>
      </c>
      <c r="E11" s="10" t="s">
        <v>134</v>
      </c>
      <c r="F11" s="62"/>
      <c r="G11" s="63"/>
      <c r="H11" s="50">
        <f t="shared" ref="H11:H17" si="0">ROUND((F11*G11),2)</f>
        <v>0</v>
      </c>
      <c r="I11" s="50">
        <f t="shared" ref="I11:I17" si="1">ROUND((H11*0.24),2)</f>
        <v>0</v>
      </c>
      <c r="J11" s="50">
        <f t="shared" ref="J11:J17" si="2">H11+I11</f>
        <v>0</v>
      </c>
    </row>
    <row r="12" spans="1:10" ht="18" customHeight="1">
      <c r="A12" s="182"/>
      <c r="B12" s="159"/>
      <c r="C12" s="10" t="s">
        <v>135</v>
      </c>
      <c r="D12" s="11" t="s">
        <v>136</v>
      </c>
      <c r="E12" s="10" t="s">
        <v>134</v>
      </c>
      <c r="F12" s="62"/>
      <c r="G12" s="63"/>
      <c r="H12" s="50">
        <f t="shared" si="0"/>
        <v>0</v>
      </c>
      <c r="I12" s="50">
        <f t="shared" si="1"/>
        <v>0</v>
      </c>
      <c r="J12" s="50">
        <f t="shared" si="2"/>
        <v>0</v>
      </c>
    </row>
    <row r="13" spans="1:10" ht="18" customHeight="1">
      <c r="A13" s="182"/>
      <c r="B13" s="159"/>
      <c r="C13" s="10" t="s">
        <v>137</v>
      </c>
      <c r="D13" s="11" t="s">
        <v>107</v>
      </c>
      <c r="E13" s="10" t="s">
        <v>134</v>
      </c>
      <c r="F13" s="62"/>
      <c r="G13" s="63"/>
      <c r="H13" s="50">
        <f t="shared" si="0"/>
        <v>0</v>
      </c>
      <c r="I13" s="50">
        <f t="shared" si="1"/>
        <v>0</v>
      </c>
      <c r="J13" s="50">
        <f t="shared" si="2"/>
        <v>0</v>
      </c>
    </row>
    <row r="14" spans="1:10" ht="18" customHeight="1">
      <c r="A14" s="182"/>
      <c r="B14" s="159"/>
      <c r="C14" s="10" t="s">
        <v>138</v>
      </c>
      <c r="D14" s="11" t="s">
        <v>139</v>
      </c>
      <c r="E14" s="10" t="s">
        <v>134</v>
      </c>
      <c r="F14" s="62"/>
      <c r="G14" s="63"/>
      <c r="H14" s="50">
        <f t="shared" si="0"/>
        <v>0</v>
      </c>
      <c r="I14" s="50">
        <f t="shared" si="1"/>
        <v>0</v>
      </c>
      <c r="J14" s="50">
        <f t="shared" si="2"/>
        <v>0</v>
      </c>
    </row>
    <row r="15" spans="1:10" ht="26.25" customHeight="1">
      <c r="A15" s="182"/>
      <c r="B15" s="159"/>
      <c r="C15" s="10" t="s">
        <v>140</v>
      </c>
      <c r="D15" s="11" t="s">
        <v>141</v>
      </c>
      <c r="E15" s="10" t="s">
        <v>134</v>
      </c>
      <c r="F15" s="62"/>
      <c r="G15" s="63"/>
      <c r="H15" s="50">
        <f t="shared" si="0"/>
        <v>0</v>
      </c>
      <c r="I15" s="50">
        <f t="shared" si="1"/>
        <v>0</v>
      </c>
      <c r="J15" s="50">
        <f t="shared" si="2"/>
        <v>0</v>
      </c>
    </row>
    <row r="16" spans="1:10" ht="17.25" customHeight="1">
      <c r="A16" s="182"/>
      <c r="B16" s="159"/>
      <c r="C16" s="10" t="s">
        <v>142</v>
      </c>
      <c r="D16" s="148" t="s">
        <v>143</v>
      </c>
      <c r="E16" s="10" t="s">
        <v>134</v>
      </c>
      <c r="F16" s="62"/>
      <c r="G16" s="63"/>
      <c r="H16" s="50">
        <f t="shared" si="0"/>
        <v>0</v>
      </c>
      <c r="I16" s="50">
        <f t="shared" si="1"/>
        <v>0</v>
      </c>
      <c r="J16" s="50">
        <f t="shared" si="2"/>
        <v>0</v>
      </c>
    </row>
    <row r="17" spans="1:10" ht="18" customHeight="1">
      <c r="A17" s="182"/>
      <c r="B17" s="159"/>
      <c r="C17" s="10" t="s">
        <v>144</v>
      </c>
      <c r="D17" s="11" t="s">
        <v>145</v>
      </c>
      <c r="E17" s="10" t="s">
        <v>134</v>
      </c>
      <c r="F17" s="62"/>
      <c r="G17" s="63"/>
      <c r="H17" s="50">
        <f t="shared" si="0"/>
        <v>0</v>
      </c>
      <c r="I17" s="50">
        <f t="shared" si="1"/>
        <v>0</v>
      </c>
      <c r="J17" s="50">
        <f t="shared" si="2"/>
        <v>0</v>
      </c>
    </row>
    <row r="18" spans="1:10" ht="18" customHeight="1">
      <c r="A18" s="183"/>
      <c r="B18" s="160"/>
      <c r="C18" s="10" t="s">
        <v>485</v>
      </c>
      <c r="D18" s="11" t="s">
        <v>486</v>
      </c>
      <c r="E18" s="10"/>
      <c r="F18" s="62"/>
      <c r="G18" s="63"/>
      <c r="H18" s="50">
        <f t="shared" ref="H18" si="3">ROUND((F18*G18),2)</f>
        <v>0</v>
      </c>
      <c r="I18" s="50">
        <f t="shared" ref="I18" si="4">ROUND((H18*0.24),2)</f>
        <v>0</v>
      </c>
      <c r="J18" s="50">
        <f t="shared" ref="J18" si="5">H18+I18</f>
        <v>0</v>
      </c>
    </row>
    <row r="19" spans="1:10" ht="18" customHeight="1">
      <c r="A19" s="225" t="s">
        <v>427</v>
      </c>
      <c r="B19" s="226"/>
      <c r="C19" s="226"/>
      <c r="D19" s="226"/>
      <c r="E19" s="226"/>
      <c r="F19" s="226"/>
      <c r="G19" s="227"/>
      <c r="H19" s="49">
        <f>SUM(H10:H18)</f>
        <v>0</v>
      </c>
      <c r="I19" s="49">
        <f t="shared" ref="I19:J19" si="6">SUM(I10:I18)</f>
        <v>0</v>
      </c>
      <c r="J19" s="51">
        <f t="shared" si="6"/>
        <v>0</v>
      </c>
    </row>
    <row r="20" spans="1:10">
      <c r="A20" s="184"/>
      <c r="B20" s="185"/>
      <c r="C20" s="185"/>
      <c r="D20" s="185"/>
      <c r="E20" s="185"/>
      <c r="F20" s="185"/>
      <c r="G20" s="185"/>
      <c r="H20" s="185"/>
      <c r="I20" s="185"/>
      <c r="J20" s="59"/>
    </row>
    <row r="21" spans="1:10" ht="26.25" customHeight="1">
      <c r="A21" s="189" t="s">
        <v>146</v>
      </c>
      <c r="B21" s="192" t="s">
        <v>8</v>
      </c>
      <c r="C21" s="149" t="s">
        <v>9</v>
      </c>
      <c r="D21" s="13" t="s">
        <v>147</v>
      </c>
      <c r="E21" s="12" t="s">
        <v>148</v>
      </c>
      <c r="F21" s="64"/>
      <c r="G21" s="64"/>
      <c r="H21" s="50">
        <f t="shared" ref="H21" si="7">ROUND((F21*G21),2)</f>
        <v>0</v>
      </c>
      <c r="I21" s="50">
        <f t="shared" ref="I21:I31" si="8">ROUND((H21*0.24),2)</f>
        <v>0</v>
      </c>
      <c r="J21" s="50">
        <f t="shared" ref="J21" si="9">H21+I21</f>
        <v>0</v>
      </c>
    </row>
    <row r="22" spans="1:10" ht="25.5" customHeight="1">
      <c r="A22" s="190"/>
      <c r="B22" s="193"/>
      <c r="C22" s="149" t="s">
        <v>10</v>
      </c>
      <c r="D22" s="13" t="s">
        <v>149</v>
      </c>
      <c r="E22" s="12" t="s">
        <v>148</v>
      </c>
      <c r="F22" s="64"/>
      <c r="G22" s="64"/>
      <c r="H22" s="50">
        <f t="shared" ref="H22:H31" si="10">ROUND((F22*G22),2)</f>
        <v>0</v>
      </c>
      <c r="I22" s="50">
        <f t="shared" si="8"/>
        <v>0</v>
      </c>
      <c r="J22" s="50">
        <f t="shared" ref="J22:J31" si="11">H22+I22</f>
        <v>0</v>
      </c>
    </row>
    <row r="23" spans="1:10" ht="25.5" customHeight="1">
      <c r="A23" s="190"/>
      <c r="B23" s="193"/>
      <c r="C23" s="149" t="s">
        <v>11</v>
      </c>
      <c r="D23" s="13" t="s">
        <v>150</v>
      </c>
      <c r="E23" s="12" t="s">
        <v>131</v>
      </c>
      <c r="F23" s="64"/>
      <c r="G23" s="64"/>
      <c r="H23" s="50">
        <f t="shared" si="10"/>
        <v>0</v>
      </c>
      <c r="I23" s="50">
        <f t="shared" si="8"/>
        <v>0</v>
      </c>
      <c r="J23" s="50">
        <f t="shared" si="11"/>
        <v>0</v>
      </c>
    </row>
    <row r="24" spans="1:10" ht="18" customHeight="1">
      <c r="A24" s="190"/>
      <c r="B24" s="193"/>
      <c r="C24" s="149" t="s">
        <v>12</v>
      </c>
      <c r="D24" s="13" t="s">
        <v>151</v>
      </c>
      <c r="E24" s="12" t="s">
        <v>131</v>
      </c>
      <c r="F24" s="64"/>
      <c r="G24" s="64"/>
      <c r="H24" s="50">
        <f t="shared" si="10"/>
        <v>0</v>
      </c>
      <c r="I24" s="50">
        <f t="shared" si="8"/>
        <v>0</v>
      </c>
      <c r="J24" s="50">
        <f t="shared" si="11"/>
        <v>0</v>
      </c>
    </row>
    <row r="25" spans="1:10" ht="18" customHeight="1">
      <c r="A25" s="190"/>
      <c r="B25" s="193"/>
      <c r="C25" s="149" t="s">
        <v>13</v>
      </c>
      <c r="D25" s="13" t="s">
        <v>152</v>
      </c>
      <c r="E25" s="12" t="s">
        <v>131</v>
      </c>
      <c r="F25" s="64"/>
      <c r="G25" s="64"/>
      <c r="H25" s="50">
        <f t="shared" si="10"/>
        <v>0</v>
      </c>
      <c r="I25" s="50">
        <f t="shared" si="8"/>
        <v>0</v>
      </c>
      <c r="J25" s="50">
        <f t="shared" si="11"/>
        <v>0</v>
      </c>
    </row>
    <row r="26" spans="1:10" ht="25.5" customHeight="1">
      <c r="A26" s="190"/>
      <c r="B26" s="193"/>
      <c r="C26" s="149" t="s">
        <v>14</v>
      </c>
      <c r="D26" s="13" t="s">
        <v>153</v>
      </c>
      <c r="E26" s="12" t="s">
        <v>131</v>
      </c>
      <c r="F26" s="64"/>
      <c r="G26" s="64"/>
      <c r="H26" s="50">
        <f t="shared" si="10"/>
        <v>0</v>
      </c>
      <c r="I26" s="50">
        <f t="shared" si="8"/>
        <v>0</v>
      </c>
      <c r="J26" s="50">
        <f t="shared" si="11"/>
        <v>0</v>
      </c>
    </row>
    <row r="27" spans="1:10">
      <c r="A27" s="190"/>
      <c r="B27" s="193"/>
      <c r="C27" s="149" t="s">
        <v>15</v>
      </c>
      <c r="D27" s="13" t="s">
        <v>154</v>
      </c>
      <c r="E27" s="12" t="s">
        <v>148</v>
      </c>
      <c r="F27" s="64"/>
      <c r="G27" s="64"/>
      <c r="H27" s="50">
        <f t="shared" si="10"/>
        <v>0</v>
      </c>
      <c r="I27" s="50">
        <f t="shared" si="8"/>
        <v>0</v>
      </c>
      <c r="J27" s="50">
        <f t="shared" si="11"/>
        <v>0</v>
      </c>
    </row>
    <row r="28" spans="1:10" ht="18" customHeight="1">
      <c r="A28" s="190"/>
      <c r="B28" s="193"/>
      <c r="C28" s="149" t="s">
        <v>16</v>
      </c>
      <c r="D28" s="13" t="s">
        <v>155</v>
      </c>
      <c r="E28" s="12" t="s">
        <v>131</v>
      </c>
      <c r="F28" s="64"/>
      <c r="G28" s="64"/>
      <c r="H28" s="50">
        <f t="shared" si="10"/>
        <v>0</v>
      </c>
      <c r="I28" s="50">
        <f t="shared" si="8"/>
        <v>0</v>
      </c>
      <c r="J28" s="50">
        <f t="shared" si="11"/>
        <v>0</v>
      </c>
    </row>
    <row r="29" spans="1:10" ht="25.5" customHeight="1">
      <c r="A29" s="190"/>
      <c r="B29" s="193"/>
      <c r="C29" s="149" t="s">
        <v>17</v>
      </c>
      <c r="D29" s="13" t="s">
        <v>156</v>
      </c>
      <c r="E29" s="12" t="s">
        <v>134</v>
      </c>
      <c r="F29" s="64"/>
      <c r="G29" s="64"/>
      <c r="H29" s="50">
        <f t="shared" si="10"/>
        <v>0</v>
      </c>
      <c r="I29" s="50">
        <f t="shared" si="8"/>
        <v>0</v>
      </c>
      <c r="J29" s="50">
        <f t="shared" si="11"/>
        <v>0</v>
      </c>
    </row>
    <row r="30" spans="1:10" ht="25.5" customHeight="1">
      <c r="A30" s="190"/>
      <c r="B30" s="193"/>
      <c r="C30" s="149" t="s">
        <v>18</v>
      </c>
      <c r="D30" s="13" t="s">
        <v>157</v>
      </c>
      <c r="E30" s="12" t="s">
        <v>134</v>
      </c>
      <c r="F30" s="64"/>
      <c r="G30" s="64"/>
      <c r="H30" s="50">
        <f t="shared" si="10"/>
        <v>0</v>
      </c>
      <c r="I30" s="50">
        <f t="shared" si="8"/>
        <v>0</v>
      </c>
      <c r="J30" s="50">
        <f t="shared" si="11"/>
        <v>0</v>
      </c>
    </row>
    <row r="31" spans="1:10" ht="25.5" customHeight="1">
      <c r="A31" s="190"/>
      <c r="B31" s="193"/>
      <c r="C31" s="149" t="s">
        <v>158</v>
      </c>
      <c r="D31" s="13" t="s">
        <v>159</v>
      </c>
      <c r="E31" s="12" t="s">
        <v>134</v>
      </c>
      <c r="F31" s="64"/>
      <c r="G31" s="64"/>
      <c r="H31" s="50">
        <f t="shared" si="10"/>
        <v>0</v>
      </c>
      <c r="I31" s="50">
        <f t="shared" si="8"/>
        <v>0</v>
      </c>
      <c r="J31" s="50">
        <f t="shared" si="11"/>
        <v>0</v>
      </c>
    </row>
    <row r="32" spans="1:10" ht="18" customHeight="1">
      <c r="A32" s="191"/>
      <c r="B32" s="194"/>
      <c r="C32" s="149" t="s">
        <v>487</v>
      </c>
      <c r="D32" s="13" t="s">
        <v>486</v>
      </c>
      <c r="E32" s="12"/>
      <c r="F32" s="64"/>
      <c r="G32" s="64"/>
      <c r="H32" s="50">
        <f t="shared" ref="H32" si="12">ROUND((F32*G32),2)</f>
        <v>0</v>
      </c>
      <c r="I32" s="50">
        <f t="shared" ref="I32" si="13">ROUND((H32*0.24),2)</f>
        <v>0</v>
      </c>
      <c r="J32" s="50">
        <f t="shared" ref="J32" si="14">H32+I32</f>
        <v>0</v>
      </c>
    </row>
    <row r="33" spans="1:10" ht="18" customHeight="1">
      <c r="A33" s="228" t="s">
        <v>428</v>
      </c>
      <c r="B33" s="229"/>
      <c r="C33" s="229"/>
      <c r="D33" s="229"/>
      <c r="E33" s="229"/>
      <c r="F33" s="229"/>
      <c r="G33" s="230"/>
      <c r="H33" s="52">
        <f t="shared" ref="H33:I33" si="15">SUM(H21:H32)</f>
        <v>0</v>
      </c>
      <c r="I33" s="52">
        <f t="shared" si="15"/>
        <v>0</v>
      </c>
      <c r="J33" s="52">
        <f>SUM(J21:J32)</f>
        <v>0</v>
      </c>
    </row>
    <row r="34" spans="1:10">
      <c r="A34" s="186"/>
      <c r="B34" s="187"/>
      <c r="C34" s="187"/>
      <c r="D34" s="187"/>
      <c r="E34" s="187"/>
      <c r="F34" s="187"/>
      <c r="G34" s="187"/>
      <c r="H34" s="187"/>
      <c r="I34" s="187"/>
      <c r="J34" s="59"/>
    </row>
    <row r="35" spans="1:10" ht="25.5" customHeight="1">
      <c r="A35" s="201" t="s">
        <v>160</v>
      </c>
      <c r="B35" s="195" t="s">
        <v>19</v>
      </c>
      <c r="C35" s="10" t="s">
        <v>20</v>
      </c>
      <c r="D35" s="11" t="s">
        <v>161</v>
      </c>
      <c r="E35" s="14" t="s">
        <v>162</v>
      </c>
      <c r="F35" s="64"/>
      <c r="G35" s="64"/>
      <c r="H35" s="50">
        <f t="shared" ref="H35" si="16">ROUND((F35*G35),2)</f>
        <v>0</v>
      </c>
      <c r="I35" s="50">
        <f t="shared" ref="I35:I55" si="17">ROUND((H35*0.24),2)</f>
        <v>0</v>
      </c>
      <c r="J35" s="50">
        <f t="shared" ref="J35" si="18">H35+I35</f>
        <v>0</v>
      </c>
    </row>
    <row r="36" spans="1:10" ht="36.75" customHeight="1">
      <c r="A36" s="202"/>
      <c r="B36" s="196"/>
      <c r="C36" s="10" t="s">
        <v>21</v>
      </c>
      <c r="D36" s="11" t="s">
        <v>163</v>
      </c>
      <c r="E36" s="14" t="s">
        <v>162</v>
      </c>
      <c r="F36" s="64"/>
      <c r="G36" s="64"/>
      <c r="H36" s="50">
        <f t="shared" ref="H36:H41" si="19">ROUND((F36*G36),2)</f>
        <v>0</v>
      </c>
      <c r="I36" s="50">
        <f t="shared" si="17"/>
        <v>0</v>
      </c>
      <c r="J36" s="50">
        <f t="shared" ref="J36:J41" si="20">H36+I36</f>
        <v>0</v>
      </c>
    </row>
    <row r="37" spans="1:10" ht="25.5" customHeight="1">
      <c r="A37" s="202"/>
      <c r="B37" s="196"/>
      <c r="C37" s="10" t="s">
        <v>22</v>
      </c>
      <c r="D37" s="11" t="s">
        <v>164</v>
      </c>
      <c r="E37" s="14" t="s">
        <v>162</v>
      </c>
      <c r="F37" s="64"/>
      <c r="G37" s="64"/>
      <c r="H37" s="50">
        <f t="shared" si="19"/>
        <v>0</v>
      </c>
      <c r="I37" s="50">
        <f t="shared" si="17"/>
        <v>0</v>
      </c>
      <c r="J37" s="50">
        <f t="shared" si="20"/>
        <v>0</v>
      </c>
    </row>
    <row r="38" spans="1:10" ht="25.5" customHeight="1">
      <c r="A38" s="202"/>
      <c r="B38" s="196"/>
      <c r="C38" s="10" t="s">
        <v>23</v>
      </c>
      <c r="D38" s="11" t="s">
        <v>165</v>
      </c>
      <c r="E38" s="14" t="s">
        <v>162</v>
      </c>
      <c r="F38" s="64"/>
      <c r="G38" s="64"/>
      <c r="H38" s="50">
        <f t="shared" si="19"/>
        <v>0</v>
      </c>
      <c r="I38" s="50">
        <f t="shared" si="17"/>
        <v>0</v>
      </c>
      <c r="J38" s="50">
        <f t="shared" si="20"/>
        <v>0</v>
      </c>
    </row>
    <row r="39" spans="1:10" ht="18" customHeight="1">
      <c r="A39" s="202"/>
      <c r="B39" s="196"/>
      <c r="C39" s="10" t="s">
        <v>24</v>
      </c>
      <c r="D39" s="11" t="s">
        <v>166</v>
      </c>
      <c r="E39" s="14" t="s">
        <v>162</v>
      </c>
      <c r="F39" s="64"/>
      <c r="G39" s="64"/>
      <c r="H39" s="50">
        <f t="shared" si="19"/>
        <v>0</v>
      </c>
      <c r="I39" s="50">
        <f t="shared" si="17"/>
        <v>0</v>
      </c>
      <c r="J39" s="50">
        <f t="shared" si="20"/>
        <v>0</v>
      </c>
    </row>
    <row r="40" spans="1:10" ht="25.5" customHeight="1">
      <c r="A40" s="202"/>
      <c r="B40" s="196"/>
      <c r="C40" s="10" t="s">
        <v>25</v>
      </c>
      <c r="D40" s="11" t="s">
        <v>167</v>
      </c>
      <c r="E40" s="14" t="s">
        <v>162</v>
      </c>
      <c r="F40" s="64"/>
      <c r="G40" s="64"/>
      <c r="H40" s="50">
        <f t="shared" si="19"/>
        <v>0</v>
      </c>
      <c r="I40" s="50">
        <f t="shared" si="17"/>
        <v>0</v>
      </c>
      <c r="J40" s="50">
        <f t="shared" si="20"/>
        <v>0</v>
      </c>
    </row>
    <row r="41" spans="1:10" ht="25.5" customHeight="1">
      <c r="A41" s="202"/>
      <c r="B41" s="196"/>
      <c r="C41" s="10" t="s">
        <v>26</v>
      </c>
      <c r="D41" s="11" t="s">
        <v>168</v>
      </c>
      <c r="E41" s="14" t="s">
        <v>148</v>
      </c>
      <c r="F41" s="64"/>
      <c r="G41" s="64"/>
      <c r="H41" s="50">
        <f t="shared" si="19"/>
        <v>0</v>
      </c>
      <c r="I41" s="50">
        <f t="shared" si="17"/>
        <v>0</v>
      </c>
      <c r="J41" s="50">
        <f t="shared" si="20"/>
        <v>0</v>
      </c>
    </row>
    <row r="42" spans="1:10" ht="18" customHeight="1">
      <c r="A42" s="202"/>
      <c r="B42" s="197"/>
      <c r="C42" s="10" t="s">
        <v>488</v>
      </c>
      <c r="D42" s="11" t="s">
        <v>486</v>
      </c>
      <c r="E42" s="14"/>
      <c r="F42" s="64"/>
      <c r="G42" s="64"/>
      <c r="H42" s="50">
        <f t="shared" ref="H42" si="21">ROUND((F42*G42),2)</f>
        <v>0</v>
      </c>
      <c r="I42" s="50">
        <f t="shared" ref="I42" si="22">ROUND((H42*0.24),2)</f>
        <v>0</v>
      </c>
      <c r="J42" s="50">
        <f t="shared" ref="J42" si="23">H42+I42</f>
        <v>0</v>
      </c>
    </row>
    <row r="43" spans="1:10">
      <c r="A43" s="202"/>
      <c r="B43" s="184"/>
      <c r="C43" s="185"/>
      <c r="D43" s="185"/>
      <c r="E43" s="188"/>
      <c r="F43" s="185"/>
      <c r="G43" s="185"/>
      <c r="H43" s="185"/>
      <c r="I43" s="185"/>
      <c r="J43" s="59"/>
    </row>
    <row r="44" spans="1:10" ht="18" customHeight="1">
      <c r="A44" s="202"/>
      <c r="B44" s="198" t="s">
        <v>27</v>
      </c>
      <c r="C44" s="10" t="s">
        <v>28</v>
      </c>
      <c r="D44" s="16" t="s">
        <v>169</v>
      </c>
      <c r="E44" s="17" t="s">
        <v>170</v>
      </c>
      <c r="F44" s="64"/>
      <c r="G44" s="64"/>
      <c r="H44" s="50">
        <f t="shared" ref="H44" si="24">ROUND((F44*G44),2)</f>
        <v>0</v>
      </c>
      <c r="I44" s="50">
        <f t="shared" si="17"/>
        <v>0</v>
      </c>
      <c r="J44" s="50">
        <f t="shared" ref="J44" si="25">H44+I44</f>
        <v>0</v>
      </c>
    </row>
    <row r="45" spans="1:10" ht="18" customHeight="1">
      <c r="A45" s="202"/>
      <c r="B45" s="199"/>
      <c r="C45" s="10" t="s">
        <v>29</v>
      </c>
      <c r="D45" s="16" t="s">
        <v>171</v>
      </c>
      <c r="E45" s="17" t="s">
        <v>170</v>
      </c>
      <c r="F45" s="64"/>
      <c r="G45" s="64"/>
      <c r="H45" s="50">
        <f t="shared" ref="H45:H55" si="26">ROUND((F45*G45),2)</f>
        <v>0</v>
      </c>
      <c r="I45" s="50">
        <f t="shared" si="17"/>
        <v>0</v>
      </c>
      <c r="J45" s="50">
        <f t="shared" ref="J45:J55" si="27">H45+I45</f>
        <v>0</v>
      </c>
    </row>
    <row r="46" spans="1:10" ht="18" customHeight="1">
      <c r="A46" s="202"/>
      <c r="B46" s="199"/>
      <c r="C46" s="10" t="s">
        <v>30</v>
      </c>
      <c r="D46" s="16" t="s">
        <v>172</v>
      </c>
      <c r="E46" s="17" t="s">
        <v>170</v>
      </c>
      <c r="F46" s="64"/>
      <c r="G46" s="64"/>
      <c r="H46" s="50">
        <f t="shared" si="26"/>
        <v>0</v>
      </c>
      <c r="I46" s="50">
        <f t="shared" si="17"/>
        <v>0</v>
      </c>
      <c r="J46" s="50">
        <f t="shared" si="27"/>
        <v>0</v>
      </c>
    </row>
    <row r="47" spans="1:10" ht="18" customHeight="1">
      <c r="A47" s="202"/>
      <c r="B47" s="199"/>
      <c r="C47" s="10" t="s">
        <v>31</v>
      </c>
      <c r="D47" s="16" t="s">
        <v>33</v>
      </c>
      <c r="E47" s="17" t="s">
        <v>173</v>
      </c>
      <c r="F47" s="64"/>
      <c r="G47" s="64"/>
      <c r="H47" s="50">
        <f t="shared" si="26"/>
        <v>0</v>
      </c>
      <c r="I47" s="50">
        <f t="shared" si="17"/>
        <v>0</v>
      </c>
      <c r="J47" s="50">
        <f t="shared" si="27"/>
        <v>0</v>
      </c>
    </row>
    <row r="48" spans="1:10" ht="18" customHeight="1">
      <c r="A48" s="202"/>
      <c r="B48" s="199"/>
      <c r="C48" s="10" t="s">
        <v>32</v>
      </c>
      <c r="D48" s="18" t="s">
        <v>174</v>
      </c>
      <c r="E48" s="19" t="s">
        <v>173</v>
      </c>
      <c r="F48" s="64"/>
      <c r="G48" s="64"/>
      <c r="H48" s="50">
        <f t="shared" si="26"/>
        <v>0</v>
      </c>
      <c r="I48" s="50">
        <f t="shared" si="17"/>
        <v>0</v>
      </c>
      <c r="J48" s="50">
        <f t="shared" si="27"/>
        <v>0</v>
      </c>
    </row>
    <row r="49" spans="1:10" ht="25.5" customHeight="1">
      <c r="A49" s="202"/>
      <c r="B49" s="199"/>
      <c r="C49" s="10" t="s">
        <v>34</v>
      </c>
      <c r="D49" s="16" t="s">
        <v>175</v>
      </c>
      <c r="E49" s="17" t="s">
        <v>37</v>
      </c>
      <c r="F49" s="64"/>
      <c r="G49" s="64"/>
      <c r="H49" s="50">
        <f t="shared" si="26"/>
        <v>0</v>
      </c>
      <c r="I49" s="50">
        <f t="shared" si="17"/>
        <v>0</v>
      </c>
      <c r="J49" s="50">
        <f t="shared" si="27"/>
        <v>0</v>
      </c>
    </row>
    <row r="50" spans="1:10" ht="18" customHeight="1">
      <c r="A50" s="202"/>
      <c r="B50" s="199"/>
      <c r="C50" s="10" t="s">
        <v>35</v>
      </c>
      <c r="D50" s="16" t="s">
        <v>176</v>
      </c>
      <c r="E50" s="17" t="s">
        <v>170</v>
      </c>
      <c r="F50" s="64"/>
      <c r="G50" s="64"/>
      <c r="H50" s="50">
        <f t="shared" si="26"/>
        <v>0</v>
      </c>
      <c r="I50" s="50">
        <f t="shared" si="17"/>
        <v>0</v>
      </c>
      <c r="J50" s="50">
        <f t="shared" si="27"/>
        <v>0</v>
      </c>
    </row>
    <row r="51" spans="1:10" ht="25.5" customHeight="1">
      <c r="A51" s="202"/>
      <c r="B51" s="199"/>
      <c r="C51" s="10" t="s">
        <v>36</v>
      </c>
      <c r="D51" s="16" t="s">
        <v>177</v>
      </c>
      <c r="E51" s="17" t="s">
        <v>173</v>
      </c>
      <c r="F51" s="64"/>
      <c r="G51" s="64"/>
      <c r="H51" s="50">
        <f t="shared" si="26"/>
        <v>0</v>
      </c>
      <c r="I51" s="50">
        <f t="shared" si="17"/>
        <v>0</v>
      </c>
      <c r="J51" s="50">
        <f t="shared" si="27"/>
        <v>0</v>
      </c>
    </row>
    <row r="52" spans="1:10" ht="18" customHeight="1">
      <c r="A52" s="202"/>
      <c r="B52" s="199"/>
      <c r="C52" s="10" t="s">
        <v>38</v>
      </c>
      <c r="D52" s="16" t="s">
        <v>178</v>
      </c>
      <c r="E52" s="17" t="s">
        <v>173</v>
      </c>
      <c r="F52" s="64"/>
      <c r="G52" s="64"/>
      <c r="H52" s="50">
        <f t="shared" si="26"/>
        <v>0</v>
      </c>
      <c r="I52" s="50">
        <f t="shared" si="17"/>
        <v>0</v>
      </c>
      <c r="J52" s="50">
        <f t="shared" si="27"/>
        <v>0</v>
      </c>
    </row>
    <row r="53" spans="1:10" ht="25.5" customHeight="1">
      <c r="A53" s="202"/>
      <c r="B53" s="199"/>
      <c r="C53" s="10" t="s">
        <v>39</v>
      </c>
      <c r="D53" s="16" t="s">
        <v>179</v>
      </c>
      <c r="E53" s="17" t="s">
        <v>173</v>
      </c>
      <c r="F53" s="64"/>
      <c r="G53" s="64"/>
      <c r="H53" s="50">
        <f t="shared" si="26"/>
        <v>0</v>
      </c>
      <c r="I53" s="50">
        <f t="shared" si="17"/>
        <v>0</v>
      </c>
      <c r="J53" s="50">
        <f t="shared" si="27"/>
        <v>0</v>
      </c>
    </row>
    <row r="54" spans="1:10" ht="18" customHeight="1">
      <c r="A54" s="202"/>
      <c r="B54" s="199"/>
      <c r="C54" s="10" t="s">
        <v>40</v>
      </c>
      <c r="D54" s="20" t="s">
        <v>180</v>
      </c>
      <c r="E54" s="17" t="s">
        <v>173</v>
      </c>
      <c r="F54" s="64"/>
      <c r="G54" s="64"/>
      <c r="H54" s="50">
        <f t="shared" si="26"/>
        <v>0</v>
      </c>
      <c r="I54" s="50">
        <f t="shared" si="17"/>
        <v>0</v>
      </c>
      <c r="J54" s="50">
        <f t="shared" si="27"/>
        <v>0</v>
      </c>
    </row>
    <row r="55" spans="1:10" ht="18" customHeight="1">
      <c r="A55" s="202"/>
      <c r="B55" s="199"/>
      <c r="C55" s="10" t="s">
        <v>41</v>
      </c>
      <c r="D55" s="16" t="s">
        <v>181</v>
      </c>
      <c r="E55" s="17" t="s">
        <v>173</v>
      </c>
      <c r="F55" s="64"/>
      <c r="G55" s="64"/>
      <c r="H55" s="50">
        <f t="shared" si="26"/>
        <v>0</v>
      </c>
      <c r="I55" s="50">
        <f t="shared" si="17"/>
        <v>0</v>
      </c>
      <c r="J55" s="50">
        <f t="shared" si="27"/>
        <v>0</v>
      </c>
    </row>
    <row r="56" spans="1:10" ht="18" customHeight="1">
      <c r="A56" s="202"/>
      <c r="B56" s="200"/>
      <c r="C56" s="10" t="s">
        <v>489</v>
      </c>
      <c r="D56" s="16" t="s">
        <v>486</v>
      </c>
      <c r="E56" s="17"/>
      <c r="F56" s="64"/>
      <c r="G56" s="64"/>
      <c r="H56" s="50">
        <f t="shared" ref="H56" si="28">ROUND((F56*G56),2)</f>
        <v>0</v>
      </c>
      <c r="I56" s="50">
        <f t="shared" ref="I56" si="29">ROUND((H56*0.24),2)</f>
        <v>0</v>
      </c>
      <c r="J56" s="50">
        <f t="shared" ref="J56" si="30">H56+I56</f>
        <v>0</v>
      </c>
    </row>
    <row r="57" spans="1:10">
      <c r="A57" s="202"/>
      <c r="B57" s="25"/>
      <c r="C57" s="22"/>
      <c r="E57" s="22"/>
      <c r="F57" s="30"/>
      <c r="G57" s="53"/>
      <c r="H57" s="30"/>
      <c r="I57" s="60"/>
      <c r="J57" s="59"/>
    </row>
    <row r="58" spans="1:10" ht="25.5" customHeight="1">
      <c r="A58" s="202"/>
      <c r="B58" s="198" t="s">
        <v>42</v>
      </c>
      <c r="C58" s="10" t="s">
        <v>182</v>
      </c>
      <c r="D58" s="24" t="s">
        <v>183</v>
      </c>
      <c r="E58" s="14" t="s">
        <v>162</v>
      </c>
      <c r="F58" s="64"/>
      <c r="G58" s="64"/>
      <c r="H58" s="50">
        <f t="shared" ref="H58" si="31">ROUND((F58*G58),2)</f>
        <v>0</v>
      </c>
      <c r="I58" s="50">
        <f t="shared" ref="I58:I69" si="32">ROUND((H58*0.24),2)</f>
        <v>0</v>
      </c>
      <c r="J58" s="50">
        <f t="shared" ref="J58" si="33">H58+I58</f>
        <v>0</v>
      </c>
    </row>
    <row r="59" spans="1:10" ht="25.5" customHeight="1">
      <c r="A59" s="202"/>
      <c r="B59" s="199"/>
      <c r="C59" s="10" t="s">
        <v>184</v>
      </c>
      <c r="D59" s="24" t="s">
        <v>185</v>
      </c>
      <c r="E59" s="14" t="s">
        <v>162</v>
      </c>
      <c r="F59" s="64"/>
      <c r="G59" s="64"/>
      <c r="H59" s="50">
        <f t="shared" ref="H59:H69" si="34">ROUND((F59*G59),2)</f>
        <v>0</v>
      </c>
      <c r="I59" s="50">
        <f t="shared" si="32"/>
        <v>0</v>
      </c>
      <c r="J59" s="50">
        <f t="shared" ref="J59:J69" si="35">H59+I59</f>
        <v>0</v>
      </c>
    </row>
    <row r="60" spans="1:10" ht="25.5" customHeight="1">
      <c r="A60" s="202"/>
      <c r="B60" s="199"/>
      <c r="C60" s="10" t="s">
        <v>186</v>
      </c>
      <c r="D60" s="24" t="s">
        <v>187</v>
      </c>
      <c r="E60" s="14" t="s">
        <v>162</v>
      </c>
      <c r="F60" s="64"/>
      <c r="G60" s="64"/>
      <c r="H60" s="50">
        <f t="shared" si="34"/>
        <v>0</v>
      </c>
      <c r="I60" s="50">
        <f t="shared" si="32"/>
        <v>0</v>
      </c>
      <c r="J60" s="50">
        <f t="shared" si="35"/>
        <v>0</v>
      </c>
    </row>
    <row r="61" spans="1:10" ht="18" customHeight="1">
      <c r="A61" s="202"/>
      <c r="B61" s="199"/>
      <c r="C61" s="10" t="s">
        <v>188</v>
      </c>
      <c r="D61" s="11" t="s">
        <v>189</v>
      </c>
      <c r="E61" s="14" t="s">
        <v>162</v>
      </c>
      <c r="F61" s="64"/>
      <c r="G61" s="64"/>
      <c r="H61" s="50">
        <f t="shared" si="34"/>
        <v>0</v>
      </c>
      <c r="I61" s="50">
        <f t="shared" si="32"/>
        <v>0</v>
      </c>
      <c r="J61" s="50">
        <f t="shared" si="35"/>
        <v>0</v>
      </c>
    </row>
    <row r="62" spans="1:10" ht="25.5" customHeight="1">
      <c r="A62" s="202"/>
      <c r="B62" s="199"/>
      <c r="C62" s="10" t="s">
        <v>190</v>
      </c>
      <c r="D62" s="11" t="s">
        <v>191</v>
      </c>
      <c r="E62" s="14" t="s">
        <v>162</v>
      </c>
      <c r="F62" s="64"/>
      <c r="G62" s="64"/>
      <c r="H62" s="50">
        <f t="shared" si="34"/>
        <v>0</v>
      </c>
      <c r="I62" s="50">
        <f t="shared" si="32"/>
        <v>0</v>
      </c>
      <c r="J62" s="50">
        <f t="shared" si="35"/>
        <v>0</v>
      </c>
    </row>
    <row r="63" spans="1:10" ht="18" customHeight="1">
      <c r="A63" s="202"/>
      <c r="B63" s="199"/>
      <c r="C63" s="10" t="s">
        <v>192</v>
      </c>
      <c r="D63" s="11" t="s">
        <v>193</v>
      </c>
      <c r="E63" s="14" t="s">
        <v>162</v>
      </c>
      <c r="F63" s="64"/>
      <c r="G63" s="64"/>
      <c r="H63" s="50">
        <f t="shared" si="34"/>
        <v>0</v>
      </c>
      <c r="I63" s="50">
        <f t="shared" si="32"/>
        <v>0</v>
      </c>
      <c r="J63" s="50">
        <f t="shared" si="35"/>
        <v>0</v>
      </c>
    </row>
    <row r="64" spans="1:10" ht="18" customHeight="1">
      <c r="A64" s="202"/>
      <c r="B64" s="199"/>
      <c r="C64" s="10" t="s">
        <v>194</v>
      </c>
      <c r="D64" s="11" t="s">
        <v>195</v>
      </c>
      <c r="E64" s="14" t="s">
        <v>162</v>
      </c>
      <c r="F64" s="64"/>
      <c r="G64" s="64"/>
      <c r="H64" s="50">
        <f t="shared" si="34"/>
        <v>0</v>
      </c>
      <c r="I64" s="50">
        <f t="shared" si="32"/>
        <v>0</v>
      </c>
      <c r="J64" s="50">
        <f t="shared" si="35"/>
        <v>0</v>
      </c>
    </row>
    <row r="65" spans="1:10" ht="18" customHeight="1">
      <c r="A65" s="202"/>
      <c r="B65" s="199"/>
      <c r="C65" s="10" t="s">
        <v>196</v>
      </c>
      <c r="D65" s="11" t="s">
        <v>197</v>
      </c>
      <c r="E65" s="14" t="s">
        <v>162</v>
      </c>
      <c r="F65" s="64"/>
      <c r="G65" s="64"/>
      <c r="H65" s="50">
        <f t="shared" si="34"/>
        <v>0</v>
      </c>
      <c r="I65" s="50">
        <f t="shared" si="32"/>
        <v>0</v>
      </c>
      <c r="J65" s="50">
        <f t="shared" si="35"/>
        <v>0</v>
      </c>
    </row>
    <row r="66" spans="1:10" ht="18" customHeight="1">
      <c r="A66" s="202"/>
      <c r="B66" s="199"/>
      <c r="C66" s="10" t="s">
        <v>198</v>
      </c>
      <c r="D66" s="24" t="s">
        <v>199</v>
      </c>
      <c r="E66" s="14" t="s">
        <v>148</v>
      </c>
      <c r="F66" s="64"/>
      <c r="G66" s="64"/>
      <c r="H66" s="50">
        <f t="shared" si="34"/>
        <v>0</v>
      </c>
      <c r="I66" s="50">
        <f t="shared" si="32"/>
        <v>0</v>
      </c>
      <c r="J66" s="50">
        <f t="shared" si="35"/>
        <v>0</v>
      </c>
    </row>
    <row r="67" spans="1:10" ht="18" customHeight="1">
      <c r="A67" s="202"/>
      <c r="B67" s="199"/>
      <c r="C67" s="10" t="s">
        <v>200</v>
      </c>
      <c r="D67" s="11" t="s">
        <v>43</v>
      </c>
      <c r="E67" s="14" t="s">
        <v>148</v>
      </c>
      <c r="F67" s="64"/>
      <c r="G67" s="64"/>
      <c r="H67" s="50">
        <f t="shared" si="34"/>
        <v>0</v>
      </c>
      <c r="I67" s="50">
        <f t="shared" si="32"/>
        <v>0</v>
      </c>
      <c r="J67" s="50">
        <f t="shared" si="35"/>
        <v>0</v>
      </c>
    </row>
    <row r="68" spans="1:10" ht="18" customHeight="1">
      <c r="A68" s="202"/>
      <c r="B68" s="199"/>
      <c r="C68" s="10" t="s">
        <v>201</v>
      </c>
      <c r="D68" s="24" t="s">
        <v>202</v>
      </c>
      <c r="E68" s="14" t="s">
        <v>162</v>
      </c>
      <c r="F68" s="64"/>
      <c r="G68" s="64"/>
      <c r="H68" s="50">
        <f t="shared" si="34"/>
        <v>0</v>
      </c>
      <c r="I68" s="50">
        <f t="shared" si="32"/>
        <v>0</v>
      </c>
      <c r="J68" s="50">
        <f t="shared" si="35"/>
        <v>0</v>
      </c>
    </row>
    <row r="69" spans="1:10" ht="18" customHeight="1">
      <c r="A69" s="202"/>
      <c r="B69" s="199"/>
      <c r="C69" s="55" t="s">
        <v>203</v>
      </c>
      <c r="D69" s="56" t="s">
        <v>204</v>
      </c>
      <c r="E69" s="57" t="s">
        <v>205</v>
      </c>
      <c r="F69" s="64"/>
      <c r="G69" s="64"/>
      <c r="H69" s="50">
        <f t="shared" si="34"/>
        <v>0</v>
      </c>
      <c r="I69" s="50">
        <f t="shared" si="32"/>
        <v>0</v>
      </c>
      <c r="J69" s="50">
        <f t="shared" si="35"/>
        <v>0</v>
      </c>
    </row>
    <row r="70" spans="1:10" ht="18" customHeight="1">
      <c r="A70" s="203"/>
      <c r="B70" s="200"/>
      <c r="C70" s="55" t="s">
        <v>490</v>
      </c>
      <c r="D70" s="56" t="s">
        <v>486</v>
      </c>
      <c r="E70" s="57"/>
      <c r="F70" s="64"/>
      <c r="G70" s="64"/>
      <c r="H70" s="50">
        <f t="shared" ref="H70" si="36">ROUND((F70*G70),2)</f>
        <v>0</v>
      </c>
      <c r="I70" s="50">
        <f t="shared" ref="I70" si="37">ROUND((H70*0.24),2)</f>
        <v>0</v>
      </c>
      <c r="J70" s="50">
        <f t="shared" ref="J70" si="38">H70+I70</f>
        <v>0</v>
      </c>
    </row>
    <row r="71" spans="1:10" ht="18" customHeight="1">
      <c r="A71" s="231" t="s">
        <v>429</v>
      </c>
      <c r="B71" s="232"/>
      <c r="C71" s="232"/>
      <c r="D71" s="232"/>
      <c r="E71" s="232"/>
      <c r="F71" s="232"/>
      <c r="G71" s="233"/>
      <c r="H71" s="58">
        <f t="shared" ref="H71:I71" si="39">SUM(H35:H70)</f>
        <v>0</v>
      </c>
      <c r="I71" s="58">
        <f t="shared" si="39"/>
        <v>0</v>
      </c>
      <c r="J71" s="58">
        <f>SUM(J35:J70)</f>
        <v>0</v>
      </c>
    </row>
    <row r="72" spans="1:10">
      <c r="A72" s="25"/>
      <c r="B72" s="26"/>
      <c r="C72" s="27"/>
      <c r="D72" s="28"/>
      <c r="E72" s="29"/>
      <c r="F72" s="30"/>
      <c r="G72" s="53"/>
      <c r="H72" s="30"/>
      <c r="I72" s="60"/>
      <c r="J72" s="59"/>
    </row>
    <row r="73" spans="1:10" ht="18" customHeight="1">
      <c r="A73" s="204" t="s">
        <v>206</v>
      </c>
      <c r="B73" s="198" t="s">
        <v>44</v>
      </c>
      <c r="C73" s="31" t="s">
        <v>207</v>
      </c>
      <c r="D73" s="13" t="s">
        <v>208</v>
      </c>
      <c r="E73" s="14" t="s">
        <v>162</v>
      </c>
      <c r="F73" s="64"/>
      <c r="G73" s="64"/>
      <c r="H73" s="50">
        <f t="shared" ref="H73" si="40">ROUND((F73*G73),2)</f>
        <v>0</v>
      </c>
      <c r="I73" s="50">
        <f t="shared" ref="I73:I109" si="41">ROUND((H73*0.24),2)</f>
        <v>0</v>
      </c>
      <c r="J73" s="50">
        <f t="shared" ref="J73" si="42">H73+I73</f>
        <v>0</v>
      </c>
    </row>
    <row r="74" spans="1:10" ht="18" customHeight="1">
      <c r="A74" s="205"/>
      <c r="B74" s="199"/>
      <c r="C74" s="31" t="s">
        <v>209</v>
      </c>
      <c r="D74" s="11" t="s">
        <v>210</v>
      </c>
      <c r="E74" s="14" t="s">
        <v>162</v>
      </c>
      <c r="F74" s="64"/>
      <c r="G74" s="64"/>
      <c r="H74" s="50">
        <f t="shared" ref="H74:H85" si="43">ROUND((F74*G74),2)</f>
        <v>0</v>
      </c>
      <c r="I74" s="50">
        <f t="shared" si="41"/>
        <v>0</v>
      </c>
      <c r="J74" s="50">
        <f t="shared" ref="J74:J85" si="44">H74+I74</f>
        <v>0</v>
      </c>
    </row>
    <row r="75" spans="1:10" ht="18" customHeight="1">
      <c r="A75" s="205"/>
      <c r="B75" s="199"/>
      <c r="C75" s="31" t="s">
        <v>211</v>
      </c>
      <c r="D75" s="11" t="s">
        <v>212</v>
      </c>
      <c r="E75" s="14" t="s">
        <v>205</v>
      </c>
      <c r="F75" s="64"/>
      <c r="G75" s="64"/>
      <c r="H75" s="50">
        <f t="shared" si="43"/>
        <v>0</v>
      </c>
      <c r="I75" s="50">
        <f t="shared" si="41"/>
        <v>0</v>
      </c>
      <c r="J75" s="50">
        <f t="shared" si="44"/>
        <v>0</v>
      </c>
    </row>
    <row r="76" spans="1:10" ht="18" customHeight="1">
      <c r="A76" s="205"/>
      <c r="B76" s="199"/>
      <c r="C76" s="31" t="s">
        <v>213</v>
      </c>
      <c r="D76" s="11" t="s">
        <v>214</v>
      </c>
      <c r="E76" s="14" t="s">
        <v>205</v>
      </c>
      <c r="F76" s="64"/>
      <c r="G76" s="64"/>
      <c r="H76" s="50">
        <f t="shared" si="43"/>
        <v>0</v>
      </c>
      <c r="I76" s="50">
        <f t="shared" si="41"/>
        <v>0</v>
      </c>
      <c r="J76" s="50">
        <f t="shared" si="44"/>
        <v>0</v>
      </c>
    </row>
    <row r="77" spans="1:10" ht="18" customHeight="1">
      <c r="A77" s="205"/>
      <c r="B77" s="199"/>
      <c r="C77" s="31" t="s">
        <v>215</v>
      </c>
      <c r="D77" s="11" t="s">
        <v>216</v>
      </c>
      <c r="E77" s="14" t="s">
        <v>205</v>
      </c>
      <c r="F77" s="64"/>
      <c r="G77" s="64"/>
      <c r="H77" s="50">
        <f t="shared" si="43"/>
        <v>0</v>
      </c>
      <c r="I77" s="50">
        <f t="shared" si="41"/>
        <v>0</v>
      </c>
      <c r="J77" s="50">
        <f t="shared" si="44"/>
        <v>0</v>
      </c>
    </row>
    <row r="78" spans="1:10" ht="25.5" customHeight="1">
      <c r="A78" s="205"/>
      <c r="B78" s="199"/>
      <c r="C78" s="31" t="s">
        <v>217</v>
      </c>
      <c r="D78" s="11" t="s">
        <v>218</v>
      </c>
      <c r="E78" s="14" t="s">
        <v>205</v>
      </c>
      <c r="F78" s="64"/>
      <c r="G78" s="64"/>
      <c r="H78" s="50">
        <f t="shared" si="43"/>
        <v>0</v>
      </c>
      <c r="I78" s="50">
        <f t="shared" si="41"/>
        <v>0</v>
      </c>
      <c r="J78" s="50">
        <f t="shared" si="44"/>
        <v>0</v>
      </c>
    </row>
    <row r="79" spans="1:10" ht="25.5" customHeight="1">
      <c r="A79" s="205"/>
      <c r="B79" s="199"/>
      <c r="C79" s="31" t="s">
        <v>219</v>
      </c>
      <c r="D79" s="11" t="s">
        <v>220</v>
      </c>
      <c r="E79" s="14" t="s">
        <v>205</v>
      </c>
      <c r="F79" s="64"/>
      <c r="G79" s="64"/>
      <c r="H79" s="50">
        <f t="shared" si="43"/>
        <v>0</v>
      </c>
      <c r="I79" s="50">
        <f t="shared" si="41"/>
        <v>0</v>
      </c>
      <c r="J79" s="50">
        <f t="shared" si="44"/>
        <v>0</v>
      </c>
    </row>
    <row r="80" spans="1:10" ht="18" customHeight="1">
      <c r="A80" s="205"/>
      <c r="B80" s="199"/>
      <c r="C80" s="31" t="s">
        <v>221</v>
      </c>
      <c r="D80" s="11" t="s">
        <v>222</v>
      </c>
      <c r="E80" s="14" t="s">
        <v>205</v>
      </c>
      <c r="F80" s="64"/>
      <c r="G80" s="64"/>
      <c r="H80" s="50">
        <f t="shared" si="43"/>
        <v>0</v>
      </c>
      <c r="I80" s="50">
        <f t="shared" si="41"/>
        <v>0</v>
      </c>
      <c r="J80" s="50">
        <f t="shared" si="44"/>
        <v>0</v>
      </c>
    </row>
    <row r="81" spans="1:10" ht="25.5" customHeight="1">
      <c r="A81" s="205"/>
      <c r="B81" s="199"/>
      <c r="C81" s="31" t="s">
        <v>223</v>
      </c>
      <c r="D81" s="11" t="s">
        <v>224</v>
      </c>
      <c r="E81" s="14" t="s">
        <v>205</v>
      </c>
      <c r="F81" s="64"/>
      <c r="G81" s="64"/>
      <c r="H81" s="50">
        <f t="shared" si="43"/>
        <v>0</v>
      </c>
      <c r="I81" s="50">
        <f t="shared" si="41"/>
        <v>0</v>
      </c>
      <c r="J81" s="50">
        <f t="shared" si="44"/>
        <v>0</v>
      </c>
    </row>
    <row r="82" spans="1:10" ht="25.5" customHeight="1">
      <c r="A82" s="205"/>
      <c r="B82" s="199"/>
      <c r="C82" s="31" t="s">
        <v>225</v>
      </c>
      <c r="D82" s="32" t="s">
        <v>226</v>
      </c>
      <c r="E82" s="14" t="s">
        <v>205</v>
      </c>
      <c r="F82" s="64"/>
      <c r="G82" s="64"/>
      <c r="H82" s="50">
        <f t="shared" si="43"/>
        <v>0</v>
      </c>
      <c r="I82" s="50">
        <f t="shared" si="41"/>
        <v>0</v>
      </c>
      <c r="J82" s="50">
        <f t="shared" si="44"/>
        <v>0</v>
      </c>
    </row>
    <row r="83" spans="1:10" ht="25.5" customHeight="1">
      <c r="A83" s="205"/>
      <c r="B83" s="199"/>
      <c r="C83" s="31" t="s">
        <v>227</v>
      </c>
      <c r="D83" s="33" t="s">
        <v>228</v>
      </c>
      <c r="E83" s="14" t="s">
        <v>205</v>
      </c>
      <c r="F83" s="64"/>
      <c r="G83" s="64"/>
      <c r="H83" s="50">
        <f t="shared" si="43"/>
        <v>0</v>
      </c>
      <c r="I83" s="50">
        <f t="shared" si="41"/>
        <v>0</v>
      </c>
      <c r="J83" s="50">
        <f t="shared" si="44"/>
        <v>0</v>
      </c>
    </row>
    <row r="84" spans="1:10" ht="25.5" customHeight="1">
      <c r="A84" s="205"/>
      <c r="B84" s="199"/>
      <c r="C84" s="31" t="s">
        <v>229</v>
      </c>
      <c r="D84" s="11" t="s">
        <v>230</v>
      </c>
      <c r="E84" s="14" t="s">
        <v>205</v>
      </c>
      <c r="F84" s="64"/>
      <c r="G84" s="64"/>
      <c r="H84" s="50">
        <f t="shared" si="43"/>
        <v>0</v>
      </c>
      <c r="I84" s="50">
        <f t="shared" si="41"/>
        <v>0</v>
      </c>
      <c r="J84" s="50">
        <f t="shared" si="44"/>
        <v>0</v>
      </c>
    </row>
    <row r="85" spans="1:10" ht="25.5" customHeight="1">
      <c r="A85" s="205"/>
      <c r="B85" s="199"/>
      <c r="C85" s="31" t="s">
        <v>231</v>
      </c>
      <c r="D85" s="11" t="s">
        <v>232</v>
      </c>
      <c r="E85" s="14" t="s">
        <v>205</v>
      </c>
      <c r="F85" s="64"/>
      <c r="G85" s="64"/>
      <c r="H85" s="50">
        <f t="shared" si="43"/>
        <v>0</v>
      </c>
      <c r="I85" s="50">
        <f t="shared" si="41"/>
        <v>0</v>
      </c>
      <c r="J85" s="50">
        <f t="shared" si="44"/>
        <v>0</v>
      </c>
    </row>
    <row r="86" spans="1:10" ht="18" customHeight="1">
      <c r="A86" s="205"/>
      <c r="B86" s="200"/>
      <c r="C86" s="31" t="s">
        <v>491</v>
      </c>
      <c r="D86" s="11" t="s">
        <v>486</v>
      </c>
      <c r="E86" s="14"/>
      <c r="F86" s="64"/>
      <c r="G86" s="64"/>
      <c r="H86" s="50">
        <f t="shared" ref="H86" si="45">ROUND((F86*G86),2)</f>
        <v>0</v>
      </c>
      <c r="I86" s="50">
        <f t="shared" ref="I86" si="46">ROUND((H86*0.24),2)</f>
        <v>0</v>
      </c>
      <c r="J86" s="50">
        <f t="shared" ref="J86" si="47">H86+I86</f>
        <v>0</v>
      </c>
    </row>
    <row r="87" spans="1:10">
      <c r="A87" s="205"/>
      <c r="B87" s="42"/>
      <c r="C87" s="22"/>
      <c r="D87" s="34"/>
      <c r="E87" s="22"/>
      <c r="F87" s="66"/>
      <c r="G87" s="65"/>
      <c r="H87" s="15"/>
      <c r="I87" s="60"/>
      <c r="J87" s="54"/>
    </row>
    <row r="88" spans="1:10" ht="25.5" customHeight="1">
      <c r="A88" s="205"/>
      <c r="B88" s="167" t="s">
        <v>45</v>
      </c>
      <c r="C88" s="35" t="s">
        <v>233</v>
      </c>
      <c r="D88" s="11" t="s">
        <v>234</v>
      </c>
      <c r="E88" s="14" t="s">
        <v>205</v>
      </c>
      <c r="F88" s="62"/>
      <c r="G88" s="64"/>
      <c r="H88" s="50">
        <f t="shared" ref="H88:H95" si="48">ROUND((F88*G88),2)</f>
        <v>0</v>
      </c>
      <c r="I88" s="50">
        <f t="shared" si="41"/>
        <v>0</v>
      </c>
      <c r="J88" s="50">
        <f t="shared" ref="J88:J95" si="49">H88+I88</f>
        <v>0</v>
      </c>
    </row>
    <row r="89" spans="1:10" ht="18" customHeight="1">
      <c r="A89" s="205"/>
      <c r="B89" s="168"/>
      <c r="C89" s="35" t="s">
        <v>235</v>
      </c>
      <c r="D89" s="11" t="s">
        <v>46</v>
      </c>
      <c r="E89" s="14" t="s">
        <v>205</v>
      </c>
      <c r="F89" s="64"/>
      <c r="G89" s="64"/>
      <c r="H89" s="50">
        <f t="shared" si="48"/>
        <v>0</v>
      </c>
      <c r="I89" s="50">
        <f t="shared" si="41"/>
        <v>0</v>
      </c>
      <c r="J89" s="50">
        <f t="shared" si="49"/>
        <v>0</v>
      </c>
    </row>
    <row r="90" spans="1:10" ht="25.5" customHeight="1">
      <c r="A90" s="205"/>
      <c r="B90" s="168"/>
      <c r="C90" s="35" t="s">
        <v>236</v>
      </c>
      <c r="D90" s="11" t="s">
        <v>237</v>
      </c>
      <c r="E90" s="14" t="s">
        <v>205</v>
      </c>
      <c r="F90" s="64"/>
      <c r="G90" s="64"/>
      <c r="H90" s="50">
        <f t="shared" si="48"/>
        <v>0</v>
      </c>
      <c r="I90" s="50">
        <f t="shared" si="41"/>
        <v>0</v>
      </c>
      <c r="J90" s="50">
        <f t="shared" si="49"/>
        <v>0</v>
      </c>
    </row>
    <row r="91" spans="1:10" ht="18" customHeight="1">
      <c r="A91" s="205"/>
      <c r="B91" s="169"/>
      <c r="C91" s="35" t="s">
        <v>492</v>
      </c>
      <c r="D91" s="11" t="s">
        <v>486</v>
      </c>
      <c r="E91" s="14"/>
      <c r="F91" s="64"/>
      <c r="G91" s="64"/>
      <c r="H91" s="50">
        <f t="shared" ref="H91" si="50">ROUND((F91*G91),2)</f>
        <v>0</v>
      </c>
      <c r="I91" s="50">
        <f t="shared" ref="I91" si="51">ROUND((H91*0.24),2)</f>
        <v>0</v>
      </c>
      <c r="J91" s="50">
        <f t="shared" ref="J91" si="52">H91+I91</f>
        <v>0</v>
      </c>
    </row>
    <row r="92" spans="1:10">
      <c r="A92" s="205"/>
      <c r="B92" s="42"/>
      <c r="C92" s="27"/>
      <c r="D92" s="46"/>
      <c r="E92" s="27"/>
      <c r="F92" s="65"/>
      <c r="G92" s="65"/>
      <c r="H92" s="53"/>
      <c r="I92" s="53"/>
      <c r="J92" s="54"/>
    </row>
    <row r="93" spans="1:10" ht="18" customHeight="1">
      <c r="A93" s="205"/>
      <c r="B93" s="195" t="s">
        <v>47</v>
      </c>
      <c r="C93" s="35" t="s">
        <v>238</v>
      </c>
      <c r="D93" s="16" t="s">
        <v>49</v>
      </c>
      <c r="E93" s="14" t="s">
        <v>205</v>
      </c>
      <c r="F93" s="64"/>
      <c r="G93" s="64"/>
      <c r="H93" s="50">
        <f t="shared" si="48"/>
        <v>0</v>
      </c>
      <c r="I93" s="50">
        <f t="shared" si="41"/>
        <v>0</v>
      </c>
      <c r="J93" s="50">
        <f t="shared" si="49"/>
        <v>0</v>
      </c>
    </row>
    <row r="94" spans="1:10" ht="18" customHeight="1">
      <c r="A94" s="205"/>
      <c r="B94" s="196"/>
      <c r="C94" s="35" t="s">
        <v>239</v>
      </c>
      <c r="D94" s="16" t="s">
        <v>240</v>
      </c>
      <c r="E94" s="14" t="s">
        <v>205</v>
      </c>
      <c r="F94" s="64"/>
      <c r="G94" s="64"/>
      <c r="H94" s="50">
        <f t="shared" si="48"/>
        <v>0</v>
      </c>
      <c r="I94" s="50">
        <f t="shared" si="41"/>
        <v>0</v>
      </c>
      <c r="J94" s="50">
        <f t="shared" si="49"/>
        <v>0</v>
      </c>
    </row>
    <row r="95" spans="1:10" ht="18" customHeight="1">
      <c r="A95" s="205"/>
      <c r="B95" s="196"/>
      <c r="C95" s="35" t="s">
        <v>241</v>
      </c>
      <c r="D95" s="16" t="s">
        <v>242</v>
      </c>
      <c r="E95" s="14" t="s">
        <v>205</v>
      </c>
      <c r="F95" s="64"/>
      <c r="G95" s="64"/>
      <c r="H95" s="50">
        <f t="shared" si="48"/>
        <v>0</v>
      </c>
      <c r="I95" s="50">
        <f t="shared" si="41"/>
        <v>0</v>
      </c>
      <c r="J95" s="50">
        <f t="shared" si="49"/>
        <v>0</v>
      </c>
    </row>
    <row r="96" spans="1:10" ht="18" customHeight="1">
      <c r="A96" s="205"/>
      <c r="B96" s="197"/>
      <c r="C96" s="35" t="s">
        <v>493</v>
      </c>
      <c r="D96" s="16" t="s">
        <v>486</v>
      </c>
      <c r="E96" s="14"/>
      <c r="F96" s="64"/>
      <c r="G96" s="64"/>
      <c r="H96" s="50">
        <f t="shared" ref="H96" si="53">ROUND((F96*G96),2)</f>
        <v>0</v>
      </c>
      <c r="I96" s="50">
        <f t="shared" ref="I96" si="54">ROUND((H96*0.24),2)</f>
        <v>0</v>
      </c>
      <c r="J96" s="50">
        <f t="shared" ref="J96" si="55">H96+I96</f>
        <v>0</v>
      </c>
    </row>
    <row r="97" spans="1:10">
      <c r="A97" s="205"/>
      <c r="B97" s="42"/>
      <c r="C97" s="43"/>
      <c r="D97" s="46"/>
      <c r="E97" s="43"/>
      <c r="F97" s="65"/>
      <c r="G97" s="65"/>
      <c r="H97" s="53"/>
      <c r="I97" s="53"/>
      <c r="J97" s="54"/>
    </row>
    <row r="98" spans="1:10" ht="18" customHeight="1">
      <c r="A98" s="205"/>
      <c r="B98" s="195" t="s">
        <v>243</v>
      </c>
      <c r="C98" s="35" t="s">
        <v>244</v>
      </c>
      <c r="D98" s="16" t="s">
        <v>48</v>
      </c>
      <c r="E98" s="14" t="s">
        <v>205</v>
      </c>
      <c r="F98" s="64"/>
      <c r="G98" s="64"/>
      <c r="H98" s="50">
        <f t="shared" ref="H98:H109" si="56">ROUND((F98*G98),2)</f>
        <v>0</v>
      </c>
      <c r="I98" s="50">
        <f t="shared" si="41"/>
        <v>0</v>
      </c>
      <c r="J98" s="50">
        <f t="shared" ref="J98:J109" si="57">H98+I98</f>
        <v>0</v>
      </c>
    </row>
    <row r="99" spans="1:10" ht="18" customHeight="1">
      <c r="A99" s="205"/>
      <c r="B99" s="196"/>
      <c r="C99" s="35" t="s">
        <v>245</v>
      </c>
      <c r="D99" s="16" t="s">
        <v>246</v>
      </c>
      <c r="E99" s="14" t="s">
        <v>205</v>
      </c>
      <c r="F99" s="64"/>
      <c r="G99" s="64"/>
      <c r="H99" s="50">
        <f t="shared" si="56"/>
        <v>0</v>
      </c>
      <c r="I99" s="50">
        <f t="shared" si="41"/>
        <v>0</v>
      </c>
      <c r="J99" s="50">
        <f t="shared" si="57"/>
        <v>0</v>
      </c>
    </row>
    <row r="100" spans="1:10" ht="18" customHeight="1">
      <c r="A100" s="205"/>
      <c r="B100" s="196"/>
      <c r="C100" s="35" t="s">
        <v>247</v>
      </c>
      <c r="D100" s="16" t="s">
        <v>248</v>
      </c>
      <c r="E100" s="14" t="s">
        <v>205</v>
      </c>
      <c r="F100" s="64"/>
      <c r="G100" s="64"/>
      <c r="H100" s="50">
        <f t="shared" si="56"/>
        <v>0</v>
      </c>
      <c r="I100" s="50">
        <f t="shared" si="41"/>
        <v>0</v>
      </c>
      <c r="J100" s="50">
        <f t="shared" si="57"/>
        <v>0</v>
      </c>
    </row>
    <row r="101" spans="1:10" ht="18" customHeight="1">
      <c r="A101" s="205"/>
      <c r="B101" s="196"/>
      <c r="C101" s="35" t="s">
        <v>249</v>
      </c>
      <c r="D101" s="16" t="s">
        <v>250</v>
      </c>
      <c r="E101" s="14" t="s">
        <v>205</v>
      </c>
      <c r="F101" s="64"/>
      <c r="G101" s="64"/>
      <c r="H101" s="50">
        <f t="shared" si="56"/>
        <v>0</v>
      </c>
      <c r="I101" s="50">
        <f t="shared" si="41"/>
        <v>0</v>
      </c>
      <c r="J101" s="50">
        <f t="shared" si="57"/>
        <v>0</v>
      </c>
    </row>
    <row r="102" spans="1:10" ht="18" customHeight="1">
      <c r="A102" s="205"/>
      <c r="B102" s="196"/>
      <c r="C102" s="35" t="s">
        <v>251</v>
      </c>
      <c r="D102" s="16" t="s">
        <v>252</v>
      </c>
      <c r="E102" s="14" t="s">
        <v>205</v>
      </c>
      <c r="F102" s="64"/>
      <c r="G102" s="64"/>
      <c r="H102" s="50">
        <f t="shared" si="56"/>
        <v>0</v>
      </c>
      <c r="I102" s="50">
        <f t="shared" si="41"/>
        <v>0</v>
      </c>
      <c r="J102" s="50">
        <f t="shared" si="57"/>
        <v>0</v>
      </c>
    </row>
    <row r="103" spans="1:10" ht="18" customHeight="1">
      <c r="A103" s="205"/>
      <c r="B103" s="196"/>
      <c r="C103" s="35" t="s">
        <v>253</v>
      </c>
      <c r="D103" s="16" t="s">
        <v>254</v>
      </c>
      <c r="E103" s="14" t="s">
        <v>205</v>
      </c>
      <c r="F103" s="64"/>
      <c r="G103" s="64"/>
      <c r="H103" s="50">
        <f t="shared" si="56"/>
        <v>0</v>
      </c>
      <c r="I103" s="50">
        <f t="shared" si="41"/>
        <v>0</v>
      </c>
      <c r="J103" s="50">
        <f t="shared" si="57"/>
        <v>0</v>
      </c>
    </row>
    <row r="104" spans="1:10" ht="18" customHeight="1">
      <c r="A104" s="205"/>
      <c r="B104" s="196"/>
      <c r="C104" s="35" t="s">
        <v>255</v>
      </c>
      <c r="D104" s="16" t="s">
        <v>256</v>
      </c>
      <c r="E104" s="14" t="s">
        <v>205</v>
      </c>
      <c r="F104" s="64"/>
      <c r="G104" s="64"/>
      <c r="H104" s="50">
        <f t="shared" si="56"/>
        <v>0</v>
      </c>
      <c r="I104" s="50">
        <f t="shared" si="41"/>
        <v>0</v>
      </c>
      <c r="J104" s="50">
        <f t="shared" si="57"/>
        <v>0</v>
      </c>
    </row>
    <row r="105" spans="1:10" ht="25.5" customHeight="1">
      <c r="A105" s="205"/>
      <c r="B105" s="196"/>
      <c r="C105" s="35" t="s">
        <v>257</v>
      </c>
      <c r="D105" s="16" t="s">
        <v>258</v>
      </c>
      <c r="E105" s="14" t="s">
        <v>205</v>
      </c>
      <c r="F105" s="64"/>
      <c r="G105" s="64"/>
      <c r="H105" s="50">
        <f t="shared" si="56"/>
        <v>0</v>
      </c>
      <c r="I105" s="50">
        <f t="shared" si="41"/>
        <v>0</v>
      </c>
      <c r="J105" s="50">
        <f t="shared" si="57"/>
        <v>0</v>
      </c>
    </row>
    <row r="106" spans="1:10" ht="25.5" customHeight="1">
      <c r="A106" s="205"/>
      <c r="B106" s="196"/>
      <c r="C106" s="35" t="s">
        <v>259</v>
      </c>
      <c r="D106" s="16" t="s">
        <v>260</v>
      </c>
      <c r="E106" s="14" t="s">
        <v>205</v>
      </c>
      <c r="F106" s="64"/>
      <c r="G106" s="64"/>
      <c r="H106" s="50">
        <f t="shared" si="56"/>
        <v>0</v>
      </c>
      <c r="I106" s="50">
        <f t="shared" si="41"/>
        <v>0</v>
      </c>
      <c r="J106" s="50">
        <f t="shared" si="57"/>
        <v>0</v>
      </c>
    </row>
    <row r="107" spans="1:10" ht="18" customHeight="1">
      <c r="A107" s="205"/>
      <c r="B107" s="196"/>
      <c r="C107" s="35" t="s">
        <v>261</v>
      </c>
      <c r="D107" s="16" t="s">
        <v>262</v>
      </c>
      <c r="E107" s="14" t="s">
        <v>205</v>
      </c>
      <c r="F107" s="64"/>
      <c r="G107" s="64"/>
      <c r="H107" s="50">
        <f t="shared" si="56"/>
        <v>0</v>
      </c>
      <c r="I107" s="50">
        <f t="shared" si="41"/>
        <v>0</v>
      </c>
      <c r="J107" s="50">
        <f t="shared" si="57"/>
        <v>0</v>
      </c>
    </row>
    <row r="108" spans="1:10" ht="36.75" customHeight="1">
      <c r="A108" s="205"/>
      <c r="B108" s="196"/>
      <c r="C108" s="35" t="s">
        <v>263</v>
      </c>
      <c r="D108" s="16" t="s">
        <v>264</v>
      </c>
      <c r="E108" s="14" t="s">
        <v>205</v>
      </c>
      <c r="F108" s="64"/>
      <c r="G108" s="64"/>
      <c r="H108" s="50">
        <f t="shared" si="56"/>
        <v>0</v>
      </c>
      <c r="I108" s="50">
        <f t="shared" si="41"/>
        <v>0</v>
      </c>
      <c r="J108" s="50">
        <f t="shared" si="57"/>
        <v>0</v>
      </c>
    </row>
    <row r="109" spans="1:10" ht="18" customHeight="1">
      <c r="A109" s="205"/>
      <c r="B109" s="196"/>
      <c r="C109" s="35" t="s">
        <v>265</v>
      </c>
      <c r="D109" s="16" t="s">
        <v>266</v>
      </c>
      <c r="E109" s="14" t="s">
        <v>205</v>
      </c>
      <c r="F109" s="64"/>
      <c r="G109" s="64"/>
      <c r="H109" s="50">
        <f t="shared" si="56"/>
        <v>0</v>
      </c>
      <c r="I109" s="50">
        <f t="shared" si="41"/>
        <v>0</v>
      </c>
      <c r="J109" s="50">
        <f t="shared" si="57"/>
        <v>0</v>
      </c>
    </row>
    <row r="110" spans="1:10" ht="18" customHeight="1">
      <c r="A110" s="206"/>
      <c r="B110" s="197"/>
      <c r="C110" s="35" t="s">
        <v>494</v>
      </c>
      <c r="D110" s="16" t="s">
        <v>486</v>
      </c>
      <c r="E110" s="14"/>
      <c r="F110" s="64"/>
      <c r="G110" s="64"/>
      <c r="H110" s="50">
        <f t="shared" ref="H110" si="58">ROUND((F110*G110),2)</f>
        <v>0</v>
      </c>
      <c r="I110" s="50">
        <f t="shared" ref="I110" si="59">ROUND((H110*0.24),2)</f>
        <v>0</v>
      </c>
      <c r="J110" s="50">
        <f t="shared" ref="J110" si="60">H110+I110</f>
        <v>0</v>
      </c>
    </row>
    <row r="111" spans="1:10" ht="18" customHeight="1">
      <c r="A111" s="234" t="s">
        <v>430</v>
      </c>
      <c r="B111" s="235"/>
      <c r="C111" s="235"/>
      <c r="D111" s="235"/>
      <c r="E111" s="235"/>
      <c r="F111" s="235"/>
      <c r="G111" s="236"/>
      <c r="H111" s="142">
        <f t="shared" ref="H111:I111" si="61">SUM(H73:H110)</f>
        <v>0</v>
      </c>
      <c r="I111" s="142">
        <f t="shared" si="61"/>
        <v>0</v>
      </c>
      <c r="J111" s="142">
        <f>SUM(J73:J110)</f>
        <v>0</v>
      </c>
    </row>
    <row r="112" spans="1:10">
      <c r="A112" s="25"/>
      <c r="B112" s="26"/>
      <c r="C112" s="27"/>
      <c r="D112" s="28"/>
      <c r="E112" s="27"/>
      <c r="F112" s="30"/>
      <c r="G112" s="30"/>
      <c r="H112" s="30"/>
      <c r="I112" s="60"/>
      <c r="J112" s="143"/>
    </row>
    <row r="113" spans="1:10" ht="18" customHeight="1">
      <c r="A113" s="210" t="s">
        <v>267</v>
      </c>
      <c r="B113" s="198" t="s">
        <v>50</v>
      </c>
      <c r="C113" s="31" t="s">
        <v>268</v>
      </c>
      <c r="D113" s="16" t="s">
        <v>269</v>
      </c>
      <c r="E113" s="14" t="s">
        <v>205</v>
      </c>
      <c r="F113" s="64"/>
      <c r="G113" s="64"/>
      <c r="H113" s="50">
        <f t="shared" ref="H113" si="62">ROUND((F113*G113),2)</f>
        <v>0</v>
      </c>
      <c r="I113" s="50">
        <f t="shared" ref="I113:I184" si="63">ROUND((H113*0.24),2)</f>
        <v>0</v>
      </c>
      <c r="J113" s="50">
        <f t="shared" ref="J113" si="64">H113+I113</f>
        <v>0</v>
      </c>
    </row>
    <row r="114" spans="1:10" ht="18" customHeight="1">
      <c r="A114" s="211"/>
      <c r="B114" s="199"/>
      <c r="C114" s="31" t="s">
        <v>270</v>
      </c>
      <c r="D114" s="16" t="s">
        <v>51</v>
      </c>
      <c r="E114" s="14" t="s">
        <v>205</v>
      </c>
      <c r="F114" s="64"/>
      <c r="G114" s="64"/>
      <c r="H114" s="50">
        <f t="shared" ref="H114:H124" si="65">ROUND((F114*G114),2)</f>
        <v>0</v>
      </c>
      <c r="I114" s="50">
        <f t="shared" si="63"/>
        <v>0</v>
      </c>
      <c r="J114" s="50">
        <f t="shared" ref="J114:J124" si="66">H114+I114</f>
        <v>0</v>
      </c>
    </row>
    <row r="115" spans="1:10" ht="25.5" customHeight="1">
      <c r="A115" s="211"/>
      <c r="B115" s="199"/>
      <c r="C115" s="31" t="s">
        <v>271</v>
      </c>
      <c r="D115" s="16" t="s">
        <v>272</v>
      </c>
      <c r="E115" s="14" t="s">
        <v>205</v>
      </c>
      <c r="F115" s="64"/>
      <c r="G115" s="64"/>
      <c r="H115" s="50">
        <f t="shared" si="65"/>
        <v>0</v>
      </c>
      <c r="I115" s="50">
        <f t="shared" si="63"/>
        <v>0</v>
      </c>
      <c r="J115" s="50">
        <f t="shared" si="66"/>
        <v>0</v>
      </c>
    </row>
    <row r="116" spans="1:10" ht="36.75" customHeight="1">
      <c r="A116" s="211"/>
      <c r="B116" s="199"/>
      <c r="C116" s="31" t="s">
        <v>273</v>
      </c>
      <c r="D116" s="16" t="s">
        <v>274</v>
      </c>
      <c r="E116" s="14" t="s">
        <v>205</v>
      </c>
      <c r="F116" s="64"/>
      <c r="G116" s="64"/>
      <c r="H116" s="50">
        <f t="shared" si="65"/>
        <v>0</v>
      </c>
      <c r="I116" s="50">
        <f t="shared" si="63"/>
        <v>0</v>
      </c>
      <c r="J116" s="50">
        <f t="shared" si="66"/>
        <v>0</v>
      </c>
    </row>
    <row r="117" spans="1:10" ht="18" customHeight="1">
      <c r="A117" s="211"/>
      <c r="B117" s="199"/>
      <c r="C117" s="31" t="s">
        <v>275</v>
      </c>
      <c r="D117" s="16" t="s">
        <v>276</v>
      </c>
      <c r="E117" s="14" t="s">
        <v>205</v>
      </c>
      <c r="F117" s="64"/>
      <c r="G117" s="64"/>
      <c r="H117" s="50">
        <f t="shared" si="65"/>
        <v>0</v>
      </c>
      <c r="I117" s="50">
        <f t="shared" si="63"/>
        <v>0</v>
      </c>
      <c r="J117" s="50">
        <f t="shared" si="66"/>
        <v>0</v>
      </c>
    </row>
    <row r="118" spans="1:10" ht="25.5" customHeight="1">
      <c r="A118" s="211"/>
      <c r="B118" s="199"/>
      <c r="C118" s="31" t="s">
        <v>277</v>
      </c>
      <c r="D118" s="16" t="s">
        <v>278</v>
      </c>
      <c r="E118" s="14" t="s">
        <v>205</v>
      </c>
      <c r="F118" s="64"/>
      <c r="G118" s="64"/>
      <c r="H118" s="50">
        <f t="shared" si="65"/>
        <v>0</v>
      </c>
      <c r="I118" s="50">
        <f t="shared" si="63"/>
        <v>0</v>
      </c>
      <c r="J118" s="50">
        <f t="shared" si="66"/>
        <v>0</v>
      </c>
    </row>
    <row r="119" spans="1:10" ht="17.25" customHeight="1">
      <c r="A119" s="211"/>
      <c r="B119" s="199"/>
      <c r="C119" s="31" t="s">
        <v>279</v>
      </c>
      <c r="D119" s="36" t="s">
        <v>280</v>
      </c>
      <c r="E119" s="14" t="s">
        <v>205</v>
      </c>
      <c r="F119" s="64"/>
      <c r="G119" s="64"/>
      <c r="H119" s="50">
        <f t="shared" si="65"/>
        <v>0</v>
      </c>
      <c r="I119" s="50">
        <f t="shared" si="63"/>
        <v>0</v>
      </c>
      <c r="J119" s="50">
        <f t="shared" si="66"/>
        <v>0</v>
      </c>
    </row>
    <row r="120" spans="1:10" ht="25.5" customHeight="1">
      <c r="A120" s="211"/>
      <c r="B120" s="199"/>
      <c r="C120" s="31" t="s">
        <v>281</v>
      </c>
      <c r="D120" s="36" t="s">
        <v>282</v>
      </c>
      <c r="E120" s="14" t="s">
        <v>205</v>
      </c>
      <c r="F120" s="64"/>
      <c r="G120" s="64"/>
      <c r="H120" s="50">
        <f t="shared" si="65"/>
        <v>0</v>
      </c>
      <c r="I120" s="50">
        <f t="shared" si="63"/>
        <v>0</v>
      </c>
      <c r="J120" s="50">
        <f t="shared" si="66"/>
        <v>0</v>
      </c>
    </row>
    <row r="121" spans="1:10" ht="18" customHeight="1">
      <c r="A121" s="211"/>
      <c r="B121" s="199"/>
      <c r="C121" s="31" t="s">
        <v>283</v>
      </c>
      <c r="D121" s="16" t="s">
        <v>284</v>
      </c>
      <c r="E121" s="14" t="s">
        <v>205</v>
      </c>
      <c r="F121" s="64"/>
      <c r="G121" s="64"/>
      <c r="H121" s="50">
        <f t="shared" si="65"/>
        <v>0</v>
      </c>
      <c r="I121" s="50">
        <f t="shared" si="63"/>
        <v>0</v>
      </c>
      <c r="J121" s="50">
        <f t="shared" si="66"/>
        <v>0</v>
      </c>
    </row>
    <row r="122" spans="1:10" ht="25.5" customHeight="1">
      <c r="A122" s="211"/>
      <c r="B122" s="199"/>
      <c r="C122" s="31" t="s">
        <v>285</v>
      </c>
      <c r="D122" s="16" t="s">
        <v>286</v>
      </c>
      <c r="E122" s="14" t="s">
        <v>205</v>
      </c>
      <c r="F122" s="64"/>
      <c r="G122" s="64"/>
      <c r="H122" s="50">
        <f t="shared" si="65"/>
        <v>0</v>
      </c>
      <c r="I122" s="50">
        <f t="shared" si="63"/>
        <v>0</v>
      </c>
      <c r="J122" s="50">
        <f t="shared" si="66"/>
        <v>0</v>
      </c>
    </row>
    <row r="123" spans="1:10" ht="25.5" customHeight="1">
      <c r="A123" s="211"/>
      <c r="B123" s="199"/>
      <c r="C123" s="31" t="s">
        <v>287</v>
      </c>
      <c r="D123" s="16" t="s">
        <v>288</v>
      </c>
      <c r="E123" s="14" t="s">
        <v>205</v>
      </c>
      <c r="F123" s="64"/>
      <c r="G123" s="64"/>
      <c r="H123" s="50">
        <f t="shared" si="65"/>
        <v>0</v>
      </c>
      <c r="I123" s="50">
        <f t="shared" si="63"/>
        <v>0</v>
      </c>
      <c r="J123" s="50">
        <f t="shared" si="66"/>
        <v>0</v>
      </c>
    </row>
    <row r="124" spans="1:10" ht="25.5" customHeight="1">
      <c r="A124" s="211"/>
      <c r="B124" s="199"/>
      <c r="C124" s="31" t="s">
        <v>289</v>
      </c>
      <c r="D124" s="16" t="s">
        <v>290</v>
      </c>
      <c r="E124" s="14" t="s">
        <v>205</v>
      </c>
      <c r="F124" s="64"/>
      <c r="G124" s="64"/>
      <c r="H124" s="50">
        <f t="shared" si="65"/>
        <v>0</v>
      </c>
      <c r="I124" s="50">
        <f t="shared" si="63"/>
        <v>0</v>
      </c>
      <c r="J124" s="50">
        <f t="shared" si="66"/>
        <v>0</v>
      </c>
    </row>
    <row r="125" spans="1:10" ht="18" customHeight="1">
      <c r="A125" s="211"/>
      <c r="B125" s="199"/>
      <c r="C125" s="31" t="s">
        <v>291</v>
      </c>
      <c r="D125" s="16" t="s">
        <v>292</v>
      </c>
      <c r="E125" s="14" t="s">
        <v>205</v>
      </c>
      <c r="F125" s="64"/>
      <c r="G125" s="64"/>
      <c r="H125" s="50">
        <f t="shared" ref="H125:H147" si="67">ROUND((F125*G125),2)</f>
        <v>0</v>
      </c>
      <c r="I125" s="50">
        <f t="shared" si="63"/>
        <v>0</v>
      </c>
      <c r="J125" s="50">
        <f t="shared" ref="J125:J147" si="68">H125+I125</f>
        <v>0</v>
      </c>
    </row>
    <row r="126" spans="1:10" ht="18" customHeight="1">
      <c r="A126" s="211"/>
      <c r="B126" s="199"/>
      <c r="C126" s="31" t="s">
        <v>293</v>
      </c>
      <c r="D126" s="16" t="s">
        <v>294</v>
      </c>
      <c r="E126" s="14" t="s">
        <v>205</v>
      </c>
      <c r="F126" s="64"/>
      <c r="G126" s="64"/>
      <c r="H126" s="50">
        <f t="shared" si="67"/>
        <v>0</v>
      </c>
      <c r="I126" s="50">
        <f t="shared" si="63"/>
        <v>0</v>
      </c>
      <c r="J126" s="50">
        <f t="shared" si="68"/>
        <v>0</v>
      </c>
    </row>
    <row r="127" spans="1:10" ht="25.5" customHeight="1">
      <c r="A127" s="211"/>
      <c r="B127" s="199"/>
      <c r="C127" s="31" t="s">
        <v>295</v>
      </c>
      <c r="D127" s="16" t="s">
        <v>296</v>
      </c>
      <c r="E127" s="14" t="s">
        <v>205</v>
      </c>
      <c r="F127" s="64"/>
      <c r="G127" s="64"/>
      <c r="H127" s="50">
        <f t="shared" si="67"/>
        <v>0</v>
      </c>
      <c r="I127" s="50">
        <f t="shared" si="63"/>
        <v>0</v>
      </c>
      <c r="J127" s="50">
        <f t="shared" si="68"/>
        <v>0</v>
      </c>
    </row>
    <row r="128" spans="1:10" ht="18" customHeight="1">
      <c r="A128" s="211"/>
      <c r="B128" s="199"/>
      <c r="C128" s="31" t="s">
        <v>297</v>
      </c>
      <c r="D128" s="16" t="s">
        <v>298</v>
      </c>
      <c r="E128" s="14" t="s">
        <v>205</v>
      </c>
      <c r="F128" s="64"/>
      <c r="G128" s="64"/>
      <c r="H128" s="50">
        <f t="shared" si="67"/>
        <v>0</v>
      </c>
      <c r="I128" s="50">
        <f t="shared" si="63"/>
        <v>0</v>
      </c>
      <c r="J128" s="50">
        <f t="shared" si="68"/>
        <v>0</v>
      </c>
    </row>
    <row r="129" spans="1:10" ht="25.5" customHeight="1">
      <c r="A129" s="211"/>
      <c r="B129" s="199"/>
      <c r="C129" s="31" t="s">
        <v>299</v>
      </c>
      <c r="D129" s="16" t="s">
        <v>300</v>
      </c>
      <c r="E129" s="14" t="s">
        <v>37</v>
      </c>
      <c r="F129" s="64"/>
      <c r="G129" s="64"/>
      <c r="H129" s="50">
        <f t="shared" si="67"/>
        <v>0</v>
      </c>
      <c r="I129" s="50">
        <f t="shared" si="63"/>
        <v>0</v>
      </c>
      <c r="J129" s="50">
        <f t="shared" si="68"/>
        <v>0</v>
      </c>
    </row>
    <row r="130" spans="1:10" ht="25.5" customHeight="1">
      <c r="A130" s="211"/>
      <c r="B130" s="199"/>
      <c r="C130" s="31" t="s">
        <v>301</v>
      </c>
      <c r="D130" s="16" t="s">
        <v>302</v>
      </c>
      <c r="E130" s="14" t="s">
        <v>37</v>
      </c>
      <c r="F130" s="64"/>
      <c r="G130" s="64"/>
      <c r="H130" s="50">
        <f t="shared" si="67"/>
        <v>0</v>
      </c>
      <c r="I130" s="50">
        <f t="shared" si="63"/>
        <v>0</v>
      </c>
      <c r="J130" s="50">
        <f t="shared" si="68"/>
        <v>0</v>
      </c>
    </row>
    <row r="131" spans="1:10" ht="18" customHeight="1">
      <c r="A131" s="211"/>
      <c r="B131" s="199"/>
      <c r="C131" s="31" t="s">
        <v>303</v>
      </c>
      <c r="D131" s="16" t="s">
        <v>304</v>
      </c>
      <c r="E131" s="14" t="s">
        <v>205</v>
      </c>
      <c r="F131" s="64"/>
      <c r="G131" s="64"/>
      <c r="H131" s="50">
        <f t="shared" si="67"/>
        <v>0</v>
      </c>
      <c r="I131" s="50">
        <f t="shared" si="63"/>
        <v>0</v>
      </c>
      <c r="J131" s="50">
        <f t="shared" si="68"/>
        <v>0</v>
      </c>
    </row>
    <row r="132" spans="1:10" ht="18" customHeight="1">
      <c r="A132" s="211"/>
      <c r="B132" s="200"/>
      <c r="C132" s="31" t="s">
        <v>495</v>
      </c>
      <c r="D132" s="16" t="s">
        <v>486</v>
      </c>
      <c r="E132" s="14"/>
      <c r="F132" s="64"/>
      <c r="G132" s="64"/>
      <c r="H132" s="50">
        <f t="shared" ref="H132" si="69">ROUND((F132*G132),2)</f>
        <v>0</v>
      </c>
      <c r="I132" s="50">
        <f t="shared" ref="I132" si="70">ROUND((H132*0.24),2)</f>
        <v>0</v>
      </c>
      <c r="J132" s="50">
        <f t="shared" ref="J132" si="71">H132+I132</f>
        <v>0</v>
      </c>
    </row>
    <row r="133" spans="1:10">
      <c r="A133" s="211"/>
      <c r="B133" s="42"/>
      <c r="C133" s="37"/>
      <c r="D133" s="46"/>
      <c r="E133" s="43"/>
      <c r="F133" s="65"/>
      <c r="G133" s="65"/>
      <c r="H133" s="53"/>
      <c r="I133" s="53"/>
      <c r="J133" s="54"/>
    </row>
    <row r="134" spans="1:10" ht="17.25" customHeight="1">
      <c r="A134" s="211"/>
      <c r="B134" s="207" t="s">
        <v>52</v>
      </c>
      <c r="C134" s="35" t="s">
        <v>305</v>
      </c>
      <c r="D134" s="11" t="s">
        <v>306</v>
      </c>
      <c r="E134" s="14" t="s">
        <v>205</v>
      </c>
      <c r="F134" s="64"/>
      <c r="G134" s="64"/>
      <c r="H134" s="50">
        <f t="shared" si="67"/>
        <v>0</v>
      </c>
      <c r="I134" s="50">
        <f t="shared" si="63"/>
        <v>0</v>
      </c>
      <c r="J134" s="50">
        <f t="shared" si="68"/>
        <v>0</v>
      </c>
    </row>
    <row r="135" spans="1:10" ht="17.25" customHeight="1">
      <c r="A135" s="211"/>
      <c r="B135" s="208"/>
      <c r="C135" s="35" t="s">
        <v>307</v>
      </c>
      <c r="D135" s="11" t="s">
        <v>308</v>
      </c>
      <c r="E135" s="14" t="s">
        <v>205</v>
      </c>
      <c r="F135" s="64"/>
      <c r="G135" s="64"/>
      <c r="H135" s="50">
        <f t="shared" si="67"/>
        <v>0</v>
      </c>
      <c r="I135" s="50">
        <f t="shared" si="63"/>
        <v>0</v>
      </c>
      <c r="J135" s="50">
        <f t="shared" si="68"/>
        <v>0</v>
      </c>
    </row>
    <row r="136" spans="1:10" ht="17.25" customHeight="1">
      <c r="A136" s="211"/>
      <c r="B136" s="208"/>
      <c r="C136" s="35" t="s">
        <v>309</v>
      </c>
      <c r="D136" s="11" t="s">
        <v>310</v>
      </c>
      <c r="E136" s="14" t="s">
        <v>148</v>
      </c>
      <c r="F136" s="64"/>
      <c r="G136" s="64"/>
      <c r="H136" s="50">
        <f t="shared" si="67"/>
        <v>0</v>
      </c>
      <c r="I136" s="50">
        <f t="shared" si="63"/>
        <v>0</v>
      </c>
      <c r="J136" s="50">
        <f t="shared" si="68"/>
        <v>0</v>
      </c>
    </row>
    <row r="137" spans="1:10" ht="25.5" customHeight="1">
      <c r="A137" s="211"/>
      <c r="B137" s="208"/>
      <c r="C137" s="35" t="s">
        <v>311</v>
      </c>
      <c r="D137" s="11" t="s">
        <v>312</v>
      </c>
      <c r="E137" s="14" t="s">
        <v>148</v>
      </c>
      <c r="F137" s="64"/>
      <c r="G137" s="64"/>
      <c r="H137" s="50">
        <f t="shared" si="67"/>
        <v>0</v>
      </c>
      <c r="I137" s="50">
        <f t="shared" si="63"/>
        <v>0</v>
      </c>
      <c r="J137" s="50">
        <f t="shared" si="68"/>
        <v>0</v>
      </c>
    </row>
    <row r="138" spans="1:10" ht="25.5" customHeight="1">
      <c r="A138" s="211"/>
      <c r="B138" s="209"/>
      <c r="C138" s="35" t="s">
        <v>496</v>
      </c>
      <c r="D138" s="11" t="s">
        <v>486</v>
      </c>
      <c r="E138" s="14"/>
      <c r="F138" s="64"/>
      <c r="G138" s="64"/>
      <c r="H138" s="50">
        <f t="shared" ref="H138" si="72">ROUND((F138*G138),2)</f>
        <v>0</v>
      </c>
      <c r="I138" s="50">
        <f t="shared" ref="I138" si="73">ROUND((H138*0.24),2)</f>
        <v>0</v>
      </c>
      <c r="J138" s="50">
        <f t="shared" ref="J138" si="74">H138+I138</f>
        <v>0</v>
      </c>
    </row>
    <row r="139" spans="1:10">
      <c r="A139" s="211"/>
      <c r="B139" s="42"/>
      <c r="C139" s="43"/>
      <c r="D139" s="46"/>
      <c r="E139" s="43"/>
      <c r="F139" s="65"/>
      <c r="G139" s="65"/>
      <c r="H139" s="53"/>
      <c r="I139" s="53"/>
      <c r="J139" s="54"/>
    </row>
    <row r="140" spans="1:10" ht="36.75" customHeight="1">
      <c r="A140" s="211"/>
      <c r="B140" s="167" t="s">
        <v>58</v>
      </c>
      <c r="C140" s="35" t="s">
        <v>53</v>
      </c>
      <c r="D140" s="16" t="s">
        <v>313</v>
      </c>
      <c r="E140" s="14" t="s">
        <v>205</v>
      </c>
      <c r="F140" s="64"/>
      <c r="G140" s="64"/>
      <c r="H140" s="50">
        <f t="shared" si="67"/>
        <v>0</v>
      </c>
      <c r="I140" s="50">
        <f t="shared" si="63"/>
        <v>0</v>
      </c>
      <c r="J140" s="50">
        <f t="shared" si="68"/>
        <v>0</v>
      </c>
    </row>
    <row r="141" spans="1:10" ht="18" customHeight="1">
      <c r="A141" s="211"/>
      <c r="B141" s="168"/>
      <c r="C141" s="35" t="s">
        <v>54</v>
      </c>
      <c r="D141" s="16" t="s">
        <v>314</v>
      </c>
      <c r="E141" s="14" t="s">
        <v>205</v>
      </c>
      <c r="F141" s="64"/>
      <c r="G141" s="64"/>
      <c r="H141" s="50">
        <f t="shared" si="67"/>
        <v>0</v>
      </c>
      <c r="I141" s="50">
        <f t="shared" si="63"/>
        <v>0</v>
      </c>
      <c r="J141" s="50">
        <f t="shared" si="68"/>
        <v>0</v>
      </c>
    </row>
    <row r="142" spans="1:10" ht="25.5" customHeight="1">
      <c r="A142" s="211"/>
      <c r="B142" s="168"/>
      <c r="C142" s="35" t="s">
        <v>55</v>
      </c>
      <c r="D142" s="16" t="s">
        <v>315</v>
      </c>
      <c r="E142" s="14" t="s">
        <v>205</v>
      </c>
      <c r="F142" s="64"/>
      <c r="G142" s="64"/>
      <c r="H142" s="50">
        <f t="shared" si="67"/>
        <v>0</v>
      </c>
      <c r="I142" s="50">
        <f t="shared" si="63"/>
        <v>0</v>
      </c>
      <c r="J142" s="50">
        <f t="shared" si="68"/>
        <v>0</v>
      </c>
    </row>
    <row r="143" spans="1:10" ht="36.75" customHeight="1">
      <c r="A143" s="211"/>
      <c r="B143" s="168"/>
      <c r="C143" s="35" t="s">
        <v>56</v>
      </c>
      <c r="D143" s="16" t="s">
        <v>316</v>
      </c>
      <c r="E143" s="14" t="s">
        <v>205</v>
      </c>
      <c r="F143" s="64"/>
      <c r="G143" s="64"/>
      <c r="H143" s="50">
        <f t="shared" si="67"/>
        <v>0</v>
      </c>
      <c r="I143" s="50">
        <f t="shared" si="63"/>
        <v>0</v>
      </c>
      <c r="J143" s="50">
        <f t="shared" si="68"/>
        <v>0</v>
      </c>
    </row>
    <row r="144" spans="1:10" ht="24.75" customHeight="1">
      <c r="A144" s="211"/>
      <c r="B144" s="168"/>
      <c r="C144" s="35" t="s">
        <v>57</v>
      </c>
      <c r="D144" s="16" t="s">
        <v>317</v>
      </c>
      <c r="E144" s="14" t="s">
        <v>205</v>
      </c>
      <c r="F144" s="64"/>
      <c r="G144" s="64"/>
      <c r="H144" s="50">
        <f t="shared" si="67"/>
        <v>0</v>
      </c>
      <c r="I144" s="50">
        <f t="shared" si="63"/>
        <v>0</v>
      </c>
      <c r="J144" s="50">
        <f t="shared" si="68"/>
        <v>0</v>
      </c>
    </row>
    <row r="145" spans="1:10" ht="24.75" customHeight="1">
      <c r="A145" s="211"/>
      <c r="B145" s="168"/>
      <c r="C145" s="35" t="s">
        <v>318</v>
      </c>
      <c r="D145" s="16" t="s">
        <v>319</v>
      </c>
      <c r="E145" s="14" t="s">
        <v>205</v>
      </c>
      <c r="F145" s="64"/>
      <c r="G145" s="64"/>
      <c r="H145" s="50">
        <f t="shared" si="67"/>
        <v>0</v>
      </c>
      <c r="I145" s="50">
        <f t="shared" si="63"/>
        <v>0</v>
      </c>
      <c r="J145" s="50">
        <f t="shared" si="68"/>
        <v>0</v>
      </c>
    </row>
    <row r="146" spans="1:10" ht="24.75" customHeight="1">
      <c r="A146" s="211"/>
      <c r="B146" s="168"/>
      <c r="C146" s="35" t="s">
        <v>320</v>
      </c>
      <c r="D146" s="16" t="s">
        <v>321</v>
      </c>
      <c r="E146" s="14" t="s">
        <v>205</v>
      </c>
      <c r="F146" s="64"/>
      <c r="G146" s="64"/>
      <c r="H146" s="50">
        <f t="shared" si="67"/>
        <v>0</v>
      </c>
      <c r="I146" s="50">
        <f t="shared" si="63"/>
        <v>0</v>
      </c>
      <c r="J146" s="50">
        <f t="shared" si="68"/>
        <v>0</v>
      </c>
    </row>
    <row r="147" spans="1:10" ht="36.75" customHeight="1">
      <c r="A147" s="211"/>
      <c r="B147" s="168"/>
      <c r="C147" s="35" t="s">
        <v>322</v>
      </c>
      <c r="D147" s="16" t="s">
        <v>323</v>
      </c>
      <c r="E147" s="14" t="s">
        <v>205</v>
      </c>
      <c r="F147" s="64"/>
      <c r="G147" s="64"/>
      <c r="H147" s="50">
        <f t="shared" si="67"/>
        <v>0</v>
      </c>
      <c r="I147" s="50">
        <f t="shared" si="63"/>
        <v>0</v>
      </c>
      <c r="J147" s="50">
        <f t="shared" si="68"/>
        <v>0</v>
      </c>
    </row>
    <row r="148" spans="1:10" ht="18" customHeight="1">
      <c r="A148" s="212"/>
      <c r="B148" s="169"/>
      <c r="C148" s="35" t="s">
        <v>497</v>
      </c>
      <c r="D148" s="16" t="s">
        <v>486</v>
      </c>
      <c r="E148" s="14"/>
      <c r="F148" s="64"/>
      <c r="G148" s="64"/>
      <c r="H148" s="50">
        <f t="shared" ref="H148" si="75">ROUND((F148*G148),2)</f>
        <v>0</v>
      </c>
      <c r="I148" s="50">
        <f t="shared" ref="I148" si="76">ROUND((H148*0.24),2)</f>
        <v>0</v>
      </c>
      <c r="J148" s="50">
        <f t="shared" ref="J148" si="77">H148+I148</f>
        <v>0</v>
      </c>
    </row>
    <row r="149" spans="1:10" ht="18" customHeight="1">
      <c r="A149" s="213" t="s">
        <v>431</v>
      </c>
      <c r="B149" s="214"/>
      <c r="C149" s="214"/>
      <c r="D149" s="214"/>
      <c r="E149" s="214"/>
      <c r="F149" s="214"/>
      <c r="G149" s="215"/>
      <c r="H149" s="61">
        <f t="shared" ref="H149:I149" si="78">SUM(H113:H148)</f>
        <v>0</v>
      </c>
      <c r="I149" s="61">
        <f t="shared" si="78"/>
        <v>0</v>
      </c>
      <c r="J149" s="61">
        <f>SUM(J113:J148)</f>
        <v>0</v>
      </c>
    </row>
    <row r="150" spans="1:10">
      <c r="A150" s="38"/>
      <c r="B150" s="39"/>
      <c r="C150" s="27"/>
      <c r="D150" s="40"/>
      <c r="E150" s="27"/>
      <c r="F150" s="30"/>
      <c r="G150" s="30"/>
      <c r="H150" s="30"/>
      <c r="I150" s="60"/>
      <c r="J150" s="59"/>
    </row>
    <row r="151" spans="1:10" ht="18" customHeight="1">
      <c r="A151" s="176" t="s">
        <v>324</v>
      </c>
      <c r="B151" s="158" t="s">
        <v>63</v>
      </c>
      <c r="C151" s="31" t="s">
        <v>59</v>
      </c>
      <c r="D151" s="16" t="s">
        <v>325</v>
      </c>
      <c r="E151" s="14" t="s">
        <v>148</v>
      </c>
      <c r="F151" s="64"/>
      <c r="G151" s="64"/>
      <c r="H151" s="50">
        <f t="shared" ref="H151:H154" si="79">ROUND((F151*G151),2)</f>
        <v>0</v>
      </c>
      <c r="I151" s="50">
        <f t="shared" si="63"/>
        <v>0</v>
      </c>
      <c r="J151" s="50">
        <f t="shared" ref="J151:J154" si="80">H151+I151</f>
        <v>0</v>
      </c>
    </row>
    <row r="152" spans="1:10" ht="17.25" customHeight="1">
      <c r="A152" s="177"/>
      <c r="B152" s="159"/>
      <c r="C152" s="31" t="s">
        <v>60</v>
      </c>
      <c r="D152" s="16" t="s">
        <v>326</v>
      </c>
      <c r="E152" s="14" t="s">
        <v>205</v>
      </c>
      <c r="F152" s="64"/>
      <c r="G152" s="64"/>
      <c r="H152" s="50">
        <f t="shared" si="79"/>
        <v>0</v>
      </c>
      <c r="I152" s="50">
        <f t="shared" si="63"/>
        <v>0</v>
      </c>
      <c r="J152" s="50">
        <f t="shared" si="80"/>
        <v>0</v>
      </c>
    </row>
    <row r="153" spans="1:10" ht="17.25" customHeight="1">
      <c r="A153" s="177"/>
      <c r="B153" s="159"/>
      <c r="C153" s="31" t="s">
        <v>61</v>
      </c>
      <c r="D153" s="16" t="s">
        <v>327</v>
      </c>
      <c r="E153" s="14" t="s">
        <v>205</v>
      </c>
      <c r="F153" s="64"/>
      <c r="G153" s="64"/>
      <c r="H153" s="50">
        <f t="shared" si="79"/>
        <v>0</v>
      </c>
      <c r="I153" s="50">
        <f t="shared" si="63"/>
        <v>0</v>
      </c>
      <c r="J153" s="50">
        <f t="shared" si="80"/>
        <v>0</v>
      </c>
    </row>
    <row r="154" spans="1:10" ht="25.5" customHeight="1">
      <c r="A154" s="177"/>
      <c r="B154" s="159"/>
      <c r="C154" s="31" t="s">
        <v>62</v>
      </c>
      <c r="D154" s="16" t="s">
        <v>328</v>
      </c>
      <c r="E154" s="14" t="s">
        <v>148</v>
      </c>
      <c r="F154" s="64"/>
      <c r="G154" s="64"/>
      <c r="H154" s="50">
        <f t="shared" si="79"/>
        <v>0</v>
      </c>
      <c r="I154" s="50">
        <f t="shared" si="63"/>
        <v>0</v>
      </c>
      <c r="J154" s="50">
        <f t="shared" si="80"/>
        <v>0</v>
      </c>
    </row>
    <row r="155" spans="1:10" ht="18" customHeight="1">
      <c r="A155" s="177"/>
      <c r="B155" s="160"/>
      <c r="C155" s="31" t="s">
        <v>498</v>
      </c>
      <c r="D155" s="16" t="s">
        <v>486</v>
      </c>
      <c r="E155" s="14"/>
      <c r="F155" s="64"/>
      <c r="G155" s="64"/>
      <c r="H155" s="50">
        <f t="shared" ref="H155" si="81">ROUND((F155*G155),2)</f>
        <v>0</v>
      </c>
      <c r="I155" s="50">
        <f t="shared" ref="I155" si="82">ROUND((H155*0.24),2)</f>
        <v>0</v>
      </c>
      <c r="J155" s="50">
        <f t="shared" ref="J155" si="83">H155+I155</f>
        <v>0</v>
      </c>
    </row>
    <row r="156" spans="1:10">
      <c r="A156" s="177"/>
      <c r="B156" s="26"/>
      <c r="C156" s="43"/>
      <c r="D156" s="46"/>
      <c r="E156" s="43"/>
      <c r="F156" s="65"/>
      <c r="G156" s="65"/>
      <c r="H156" s="53"/>
      <c r="I156" s="53"/>
      <c r="J156" s="54"/>
    </row>
    <row r="157" spans="1:10" ht="25.5" customHeight="1">
      <c r="A157" s="177"/>
      <c r="B157" s="158" t="s">
        <v>69</v>
      </c>
      <c r="C157" s="35" t="s">
        <v>64</v>
      </c>
      <c r="D157" s="16" t="s">
        <v>329</v>
      </c>
      <c r="E157" s="14" t="s">
        <v>205</v>
      </c>
      <c r="F157" s="64"/>
      <c r="G157" s="64"/>
      <c r="H157" s="50">
        <f t="shared" ref="H157:H161" si="84">ROUND((F157*G157),2)</f>
        <v>0</v>
      </c>
      <c r="I157" s="50">
        <f t="shared" si="63"/>
        <v>0</v>
      </c>
      <c r="J157" s="50">
        <f t="shared" ref="J157:J161" si="85">H157+I157</f>
        <v>0</v>
      </c>
    </row>
    <row r="158" spans="1:10" ht="25.5" customHeight="1">
      <c r="A158" s="177"/>
      <c r="B158" s="159"/>
      <c r="C158" s="35" t="s">
        <v>65</v>
      </c>
      <c r="D158" s="16" t="s">
        <v>330</v>
      </c>
      <c r="E158" s="14" t="s">
        <v>205</v>
      </c>
      <c r="F158" s="64"/>
      <c r="G158" s="64"/>
      <c r="H158" s="50">
        <f t="shared" si="84"/>
        <v>0</v>
      </c>
      <c r="I158" s="50">
        <f t="shared" si="63"/>
        <v>0</v>
      </c>
      <c r="J158" s="50">
        <f t="shared" si="85"/>
        <v>0</v>
      </c>
    </row>
    <row r="159" spans="1:10" ht="25.5" customHeight="1">
      <c r="A159" s="177"/>
      <c r="B159" s="159"/>
      <c r="C159" s="35" t="s">
        <v>66</v>
      </c>
      <c r="D159" s="16" t="s">
        <v>331</v>
      </c>
      <c r="E159" s="14" t="s">
        <v>148</v>
      </c>
      <c r="F159" s="64"/>
      <c r="G159" s="64"/>
      <c r="H159" s="50">
        <f t="shared" si="84"/>
        <v>0</v>
      </c>
      <c r="I159" s="50">
        <f t="shared" si="63"/>
        <v>0</v>
      </c>
      <c r="J159" s="50">
        <f t="shared" si="85"/>
        <v>0</v>
      </c>
    </row>
    <row r="160" spans="1:10" ht="25.5" customHeight="1">
      <c r="A160" s="177"/>
      <c r="B160" s="159"/>
      <c r="C160" s="35" t="s">
        <v>67</v>
      </c>
      <c r="D160" s="16" t="s">
        <v>332</v>
      </c>
      <c r="E160" s="14" t="s">
        <v>148</v>
      </c>
      <c r="F160" s="64"/>
      <c r="G160" s="64"/>
      <c r="H160" s="50">
        <f t="shared" si="84"/>
        <v>0</v>
      </c>
      <c r="I160" s="50">
        <f t="shared" si="63"/>
        <v>0</v>
      </c>
      <c r="J160" s="50">
        <f t="shared" si="85"/>
        <v>0</v>
      </c>
    </row>
    <row r="161" spans="1:10" ht="17.25" customHeight="1">
      <c r="A161" s="177"/>
      <c r="B161" s="159"/>
      <c r="C161" s="35" t="s">
        <v>68</v>
      </c>
      <c r="D161" s="16" t="s">
        <v>333</v>
      </c>
      <c r="E161" s="14" t="s">
        <v>334</v>
      </c>
      <c r="F161" s="64"/>
      <c r="G161" s="64"/>
      <c r="H161" s="50">
        <f t="shared" si="84"/>
        <v>0</v>
      </c>
      <c r="I161" s="50">
        <f t="shared" si="63"/>
        <v>0</v>
      </c>
      <c r="J161" s="50">
        <f t="shared" si="85"/>
        <v>0</v>
      </c>
    </row>
    <row r="162" spans="1:10" ht="17.25" customHeight="1">
      <c r="A162" s="177"/>
      <c r="B162" s="160"/>
      <c r="C162" s="35" t="s">
        <v>499</v>
      </c>
      <c r="D162" s="16" t="s">
        <v>486</v>
      </c>
      <c r="E162" s="14"/>
      <c r="F162" s="64"/>
      <c r="G162" s="64"/>
      <c r="H162" s="50">
        <f t="shared" ref="H162" si="86">ROUND((F162*G162),2)</f>
        <v>0</v>
      </c>
      <c r="I162" s="50">
        <f t="shared" ref="I162" si="87">ROUND((H162*0.24),2)</f>
        <v>0</v>
      </c>
      <c r="J162" s="50">
        <f t="shared" ref="J162" si="88">H162+I162</f>
        <v>0</v>
      </c>
    </row>
    <row r="163" spans="1:10">
      <c r="A163" s="177"/>
      <c r="B163" s="26"/>
      <c r="C163" s="43"/>
      <c r="D163" s="46"/>
      <c r="E163" s="43"/>
      <c r="F163" s="65"/>
      <c r="G163" s="65"/>
      <c r="H163" s="53"/>
      <c r="I163" s="53"/>
      <c r="J163" s="54"/>
    </row>
    <row r="164" spans="1:10" ht="17.25" customHeight="1">
      <c r="A164" s="177"/>
      <c r="B164" s="158" t="s">
        <v>73</v>
      </c>
      <c r="C164" s="35" t="s">
        <v>70</v>
      </c>
      <c r="D164" s="36" t="s">
        <v>335</v>
      </c>
      <c r="E164" s="14" t="s">
        <v>205</v>
      </c>
      <c r="F164" s="64"/>
      <c r="G164" s="64"/>
      <c r="H164" s="50">
        <f t="shared" ref="H164:H166" si="89">ROUND((F164*G164),2)</f>
        <v>0</v>
      </c>
      <c r="I164" s="50">
        <f t="shared" si="63"/>
        <v>0</v>
      </c>
      <c r="J164" s="50">
        <f t="shared" ref="J164:J166" si="90">H164+I164</f>
        <v>0</v>
      </c>
    </row>
    <row r="165" spans="1:10" ht="25.5" customHeight="1">
      <c r="A165" s="177"/>
      <c r="B165" s="159"/>
      <c r="C165" s="35" t="s">
        <v>71</v>
      </c>
      <c r="D165" s="36" t="s">
        <v>77</v>
      </c>
      <c r="E165" s="14" t="s">
        <v>205</v>
      </c>
      <c r="F165" s="64"/>
      <c r="G165" s="64"/>
      <c r="H165" s="50">
        <f t="shared" si="89"/>
        <v>0</v>
      </c>
      <c r="I165" s="50">
        <f t="shared" si="63"/>
        <v>0</v>
      </c>
      <c r="J165" s="50">
        <f t="shared" si="90"/>
        <v>0</v>
      </c>
    </row>
    <row r="166" spans="1:10" ht="25.5" customHeight="1">
      <c r="A166" s="177"/>
      <c r="B166" s="159"/>
      <c r="C166" s="35" t="s">
        <v>72</v>
      </c>
      <c r="D166" s="36" t="s">
        <v>336</v>
      </c>
      <c r="E166" s="14" t="s">
        <v>205</v>
      </c>
      <c r="F166" s="64"/>
      <c r="G166" s="64"/>
      <c r="H166" s="50">
        <f t="shared" si="89"/>
        <v>0</v>
      </c>
      <c r="I166" s="50">
        <f t="shared" si="63"/>
        <v>0</v>
      </c>
      <c r="J166" s="50">
        <f t="shared" si="90"/>
        <v>0</v>
      </c>
    </row>
    <row r="167" spans="1:10" ht="18" customHeight="1">
      <c r="A167" s="177"/>
      <c r="B167" s="160"/>
      <c r="C167" s="35" t="s">
        <v>500</v>
      </c>
      <c r="D167" s="36" t="s">
        <v>486</v>
      </c>
      <c r="E167" s="14"/>
      <c r="F167" s="64"/>
      <c r="G167" s="64"/>
      <c r="H167" s="50">
        <f t="shared" ref="H167" si="91">ROUND((F167*G167),2)</f>
        <v>0</v>
      </c>
      <c r="I167" s="50">
        <f t="shared" ref="I167" si="92">ROUND((H167*0.24),2)</f>
        <v>0</v>
      </c>
      <c r="J167" s="50">
        <f t="shared" ref="J167" si="93">H167+I167</f>
        <v>0</v>
      </c>
    </row>
    <row r="168" spans="1:10">
      <c r="A168" s="177"/>
      <c r="B168" s="26"/>
      <c r="C168" s="43"/>
      <c r="D168" s="46"/>
      <c r="E168" s="43"/>
      <c r="F168" s="65"/>
      <c r="G168" s="65"/>
      <c r="H168" s="53"/>
      <c r="I168" s="53"/>
      <c r="J168" s="54"/>
    </row>
    <row r="169" spans="1:10" ht="25.5" customHeight="1">
      <c r="A169" s="177"/>
      <c r="B169" s="158" t="s">
        <v>78</v>
      </c>
      <c r="C169" s="35" t="s">
        <v>74</v>
      </c>
      <c r="D169" s="36" t="s">
        <v>337</v>
      </c>
      <c r="E169" s="14" t="s">
        <v>205</v>
      </c>
      <c r="F169" s="64"/>
      <c r="G169" s="64"/>
      <c r="H169" s="50">
        <f t="shared" ref="H169:H171" si="94">ROUND((F169*G169),2)</f>
        <v>0</v>
      </c>
      <c r="I169" s="50">
        <f t="shared" si="63"/>
        <v>0</v>
      </c>
      <c r="J169" s="50">
        <f t="shared" ref="J169:J171" si="95">H169+I169</f>
        <v>0</v>
      </c>
    </row>
    <row r="170" spans="1:10" ht="17.25" customHeight="1">
      <c r="A170" s="177"/>
      <c r="B170" s="159"/>
      <c r="C170" s="35" t="s">
        <v>75</v>
      </c>
      <c r="D170" s="36" t="s">
        <v>338</v>
      </c>
      <c r="E170" s="14" t="s">
        <v>205</v>
      </c>
      <c r="F170" s="64"/>
      <c r="G170" s="64"/>
      <c r="H170" s="50">
        <f t="shared" si="94"/>
        <v>0</v>
      </c>
      <c r="I170" s="50">
        <f t="shared" si="63"/>
        <v>0</v>
      </c>
      <c r="J170" s="50">
        <f t="shared" si="95"/>
        <v>0</v>
      </c>
    </row>
    <row r="171" spans="1:10" ht="17.25" customHeight="1">
      <c r="A171" s="177"/>
      <c r="B171" s="159"/>
      <c r="C171" s="35" t="s">
        <v>76</v>
      </c>
      <c r="D171" s="36" t="s">
        <v>339</v>
      </c>
      <c r="E171" s="14" t="s">
        <v>205</v>
      </c>
      <c r="F171" s="64"/>
      <c r="G171" s="64"/>
      <c r="H171" s="50">
        <f t="shared" si="94"/>
        <v>0</v>
      </c>
      <c r="I171" s="50">
        <f t="shared" si="63"/>
        <v>0</v>
      </c>
      <c r="J171" s="50">
        <f t="shared" si="95"/>
        <v>0</v>
      </c>
    </row>
    <row r="172" spans="1:10" ht="17.25" customHeight="1">
      <c r="A172" s="177"/>
      <c r="B172" s="160"/>
      <c r="C172" s="35" t="s">
        <v>501</v>
      </c>
      <c r="D172" s="36" t="s">
        <v>486</v>
      </c>
      <c r="E172" s="14"/>
      <c r="F172" s="64"/>
      <c r="G172" s="64"/>
      <c r="H172" s="50">
        <f t="shared" ref="H172" si="96">ROUND((F172*G172),2)</f>
        <v>0</v>
      </c>
      <c r="I172" s="50">
        <f t="shared" ref="I172" si="97">ROUND((H172*0.24),2)</f>
        <v>0</v>
      </c>
      <c r="J172" s="50">
        <f t="shared" ref="J172" si="98">H172+I172</f>
        <v>0</v>
      </c>
    </row>
    <row r="173" spans="1:10">
      <c r="A173" s="177"/>
      <c r="B173" s="26"/>
      <c r="C173" s="43"/>
      <c r="D173" s="46"/>
      <c r="E173" s="43"/>
      <c r="F173" s="65"/>
      <c r="G173" s="65"/>
      <c r="H173" s="53"/>
      <c r="I173" s="53"/>
      <c r="J173" s="54"/>
    </row>
    <row r="174" spans="1:10" ht="17.25" customHeight="1">
      <c r="A174" s="177"/>
      <c r="B174" s="170" t="s">
        <v>86</v>
      </c>
      <c r="C174" s="35" t="s">
        <v>79</v>
      </c>
      <c r="D174" s="36" t="s">
        <v>340</v>
      </c>
      <c r="E174" s="14" t="s">
        <v>148</v>
      </c>
      <c r="F174" s="64"/>
      <c r="G174" s="64"/>
      <c r="H174" s="50">
        <f t="shared" ref="H174:H180" si="99">ROUND((F174*G174),2)</f>
        <v>0</v>
      </c>
      <c r="I174" s="50">
        <f t="shared" si="63"/>
        <v>0</v>
      </c>
      <c r="J174" s="50">
        <f t="shared" ref="J174:J180" si="100">H174+I174</f>
        <v>0</v>
      </c>
    </row>
    <row r="175" spans="1:10" ht="17.25" customHeight="1">
      <c r="A175" s="177"/>
      <c r="B175" s="171"/>
      <c r="C175" s="35" t="s">
        <v>80</v>
      </c>
      <c r="D175" s="36" t="s">
        <v>341</v>
      </c>
      <c r="E175" s="14" t="s">
        <v>148</v>
      </c>
      <c r="F175" s="64"/>
      <c r="G175" s="64"/>
      <c r="H175" s="50">
        <f t="shared" si="99"/>
        <v>0</v>
      </c>
      <c r="I175" s="50">
        <f t="shared" si="63"/>
        <v>0</v>
      </c>
      <c r="J175" s="50">
        <f t="shared" si="100"/>
        <v>0</v>
      </c>
    </row>
    <row r="176" spans="1:10" ht="17.25" customHeight="1">
      <c r="A176" s="177"/>
      <c r="B176" s="171"/>
      <c r="C176" s="35" t="s">
        <v>81</v>
      </c>
      <c r="D176" s="36" t="s">
        <v>88</v>
      </c>
      <c r="E176" s="14" t="s">
        <v>148</v>
      </c>
      <c r="F176" s="64"/>
      <c r="G176" s="64"/>
      <c r="H176" s="50">
        <f t="shared" si="99"/>
        <v>0</v>
      </c>
      <c r="I176" s="50">
        <f t="shared" si="63"/>
        <v>0</v>
      </c>
      <c r="J176" s="50">
        <f t="shared" si="100"/>
        <v>0</v>
      </c>
    </row>
    <row r="177" spans="1:10" ht="17.25" customHeight="1">
      <c r="A177" s="177"/>
      <c r="B177" s="171"/>
      <c r="C177" s="35" t="s">
        <v>82</v>
      </c>
      <c r="D177" s="36" t="s">
        <v>90</v>
      </c>
      <c r="E177" s="14" t="s">
        <v>148</v>
      </c>
      <c r="F177" s="64"/>
      <c r="G177" s="64"/>
      <c r="H177" s="50">
        <f t="shared" si="99"/>
        <v>0</v>
      </c>
      <c r="I177" s="50">
        <f t="shared" si="63"/>
        <v>0</v>
      </c>
      <c r="J177" s="50">
        <f t="shared" si="100"/>
        <v>0</v>
      </c>
    </row>
    <row r="178" spans="1:10" ht="17.25" customHeight="1">
      <c r="A178" s="177"/>
      <c r="B178" s="171"/>
      <c r="C178" s="35" t="s">
        <v>83</v>
      </c>
      <c r="D178" s="36" t="s">
        <v>342</v>
      </c>
      <c r="E178" s="14" t="s">
        <v>148</v>
      </c>
      <c r="F178" s="64"/>
      <c r="G178" s="64"/>
      <c r="H178" s="50">
        <f t="shared" si="99"/>
        <v>0</v>
      </c>
      <c r="I178" s="50">
        <f t="shared" si="63"/>
        <v>0</v>
      </c>
      <c r="J178" s="50">
        <f t="shared" si="100"/>
        <v>0</v>
      </c>
    </row>
    <row r="179" spans="1:10" ht="17.25" customHeight="1">
      <c r="A179" s="177"/>
      <c r="B179" s="171"/>
      <c r="C179" s="35" t="s">
        <v>84</v>
      </c>
      <c r="D179" s="36" t="s">
        <v>343</v>
      </c>
      <c r="E179" s="14" t="s">
        <v>148</v>
      </c>
      <c r="F179" s="64"/>
      <c r="G179" s="64"/>
      <c r="H179" s="50">
        <f t="shared" si="99"/>
        <v>0</v>
      </c>
      <c r="I179" s="50">
        <f t="shared" si="63"/>
        <v>0</v>
      </c>
      <c r="J179" s="50">
        <f t="shared" si="100"/>
        <v>0</v>
      </c>
    </row>
    <row r="180" spans="1:10" ht="25.5" customHeight="1">
      <c r="A180" s="177"/>
      <c r="B180" s="171"/>
      <c r="C180" s="35" t="s">
        <v>85</v>
      </c>
      <c r="D180" s="36" t="s">
        <v>344</v>
      </c>
      <c r="E180" s="14" t="s">
        <v>148</v>
      </c>
      <c r="F180" s="64"/>
      <c r="G180" s="64"/>
      <c r="H180" s="50">
        <f t="shared" si="99"/>
        <v>0</v>
      </c>
      <c r="I180" s="50">
        <f t="shared" si="63"/>
        <v>0</v>
      </c>
      <c r="J180" s="50">
        <f t="shared" si="100"/>
        <v>0</v>
      </c>
    </row>
    <row r="181" spans="1:10" ht="18" customHeight="1">
      <c r="A181" s="177"/>
      <c r="B181" s="172"/>
      <c r="C181" s="35" t="s">
        <v>502</v>
      </c>
      <c r="D181" s="36" t="s">
        <v>486</v>
      </c>
      <c r="E181" s="14"/>
      <c r="F181" s="64"/>
      <c r="G181" s="64"/>
      <c r="H181" s="50">
        <f t="shared" ref="H181" si="101">ROUND((F181*G181),2)</f>
        <v>0</v>
      </c>
      <c r="I181" s="50">
        <f t="shared" ref="I181" si="102">ROUND((H181*0.24),2)</f>
        <v>0</v>
      </c>
      <c r="J181" s="50">
        <f t="shared" ref="J181" si="103">H181+I181</f>
        <v>0</v>
      </c>
    </row>
    <row r="182" spans="1:10">
      <c r="A182" s="177"/>
      <c r="B182" s="26"/>
      <c r="C182" s="43"/>
      <c r="D182" s="46"/>
      <c r="E182" s="43"/>
      <c r="F182" s="65"/>
      <c r="G182" s="65"/>
      <c r="H182" s="53"/>
      <c r="I182" s="53"/>
      <c r="J182" s="54"/>
    </row>
    <row r="183" spans="1:10" ht="17.25" customHeight="1">
      <c r="A183" s="177"/>
      <c r="B183" s="170" t="s">
        <v>95</v>
      </c>
      <c r="C183" s="35" t="s">
        <v>87</v>
      </c>
      <c r="D183" s="36" t="s">
        <v>345</v>
      </c>
      <c r="E183" s="14" t="s">
        <v>205</v>
      </c>
      <c r="F183" s="64"/>
      <c r="G183" s="64"/>
      <c r="H183" s="50">
        <f t="shared" ref="H183:H189" si="104">ROUND((F183*G183),2)</f>
        <v>0</v>
      </c>
      <c r="I183" s="50">
        <f t="shared" si="63"/>
        <v>0</v>
      </c>
      <c r="J183" s="50">
        <f t="shared" ref="J183:J189" si="105">H183+I183</f>
        <v>0</v>
      </c>
    </row>
    <row r="184" spans="1:10" ht="17.25" customHeight="1">
      <c r="A184" s="177"/>
      <c r="B184" s="171"/>
      <c r="C184" s="35" t="s">
        <v>89</v>
      </c>
      <c r="D184" s="36" t="s">
        <v>346</v>
      </c>
      <c r="E184" s="14" t="s">
        <v>205</v>
      </c>
      <c r="F184" s="64"/>
      <c r="G184" s="64"/>
      <c r="H184" s="50">
        <f t="shared" si="104"/>
        <v>0</v>
      </c>
      <c r="I184" s="50">
        <f t="shared" si="63"/>
        <v>0</v>
      </c>
      <c r="J184" s="50">
        <f t="shared" si="105"/>
        <v>0</v>
      </c>
    </row>
    <row r="185" spans="1:10" ht="17.25" customHeight="1">
      <c r="A185" s="177"/>
      <c r="B185" s="171"/>
      <c r="C185" s="35" t="s">
        <v>91</v>
      </c>
      <c r="D185" s="36" t="s">
        <v>347</v>
      </c>
      <c r="E185" s="14" t="s">
        <v>205</v>
      </c>
      <c r="F185" s="64"/>
      <c r="G185" s="64"/>
      <c r="H185" s="50">
        <f t="shared" si="104"/>
        <v>0</v>
      </c>
      <c r="I185" s="50">
        <f t="shared" ref="I185:I189" si="106">ROUND((H185*0.24),2)</f>
        <v>0</v>
      </c>
      <c r="J185" s="50">
        <f t="shared" si="105"/>
        <v>0</v>
      </c>
    </row>
    <row r="186" spans="1:10" ht="17.25" customHeight="1">
      <c r="A186" s="177"/>
      <c r="B186" s="171"/>
      <c r="C186" s="35" t="s">
        <v>348</v>
      </c>
      <c r="D186" s="36" t="s">
        <v>349</v>
      </c>
      <c r="E186" s="14" t="s">
        <v>205</v>
      </c>
      <c r="F186" s="64"/>
      <c r="G186" s="64"/>
      <c r="H186" s="50">
        <f t="shared" si="104"/>
        <v>0</v>
      </c>
      <c r="I186" s="50">
        <f t="shared" si="106"/>
        <v>0</v>
      </c>
      <c r="J186" s="50">
        <f t="shared" si="105"/>
        <v>0</v>
      </c>
    </row>
    <row r="187" spans="1:10" ht="17.25" customHeight="1">
      <c r="A187" s="177"/>
      <c r="B187" s="171"/>
      <c r="C187" s="35" t="s">
        <v>92</v>
      </c>
      <c r="D187" s="36" t="s">
        <v>350</v>
      </c>
      <c r="E187" s="14" t="s">
        <v>205</v>
      </c>
      <c r="F187" s="64"/>
      <c r="G187" s="64"/>
      <c r="H187" s="50">
        <f t="shared" si="104"/>
        <v>0</v>
      </c>
      <c r="I187" s="50">
        <f t="shared" si="106"/>
        <v>0</v>
      </c>
      <c r="J187" s="50">
        <f t="shared" si="105"/>
        <v>0</v>
      </c>
    </row>
    <row r="188" spans="1:10" ht="25.5" customHeight="1">
      <c r="A188" s="177"/>
      <c r="B188" s="171"/>
      <c r="C188" s="35" t="s">
        <v>93</v>
      </c>
      <c r="D188" s="36" t="s">
        <v>351</v>
      </c>
      <c r="E188" s="14" t="s">
        <v>205</v>
      </c>
      <c r="F188" s="64"/>
      <c r="G188" s="64"/>
      <c r="H188" s="50">
        <f t="shared" si="104"/>
        <v>0</v>
      </c>
      <c r="I188" s="50">
        <f t="shared" si="106"/>
        <v>0</v>
      </c>
      <c r="J188" s="50">
        <f t="shared" si="105"/>
        <v>0</v>
      </c>
    </row>
    <row r="189" spans="1:10" ht="17.25" customHeight="1">
      <c r="A189" s="177"/>
      <c r="B189" s="171"/>
      <c r="C189" s="41" t="s">
        <v>94</v>
      </c>
      <c r="D189" s="36" t="s">
        <v>352</v>
      </c>
      <c r="E189" s="14" t="s">
        <v>205</v>
      </c>
      <c r="F189" s="64"/>
      <c r="G189" s="64"/>
      <c r="H189" s="50">
        <f t="shared" si="104"/>
        <v>0</v>
      </c>
      <c r="I189" s="50">
        <f t="shared" si="106"/>
        <v>0</v>
      </c>
      <c r="J189" s="50">
        <f t="shared" si="105"/>
        <v>0</v>
      </c>
    </row>
    <row r="190" spans="1:10" ht="17.25" customHeight="1">
      <c r="A190" s="177"/>
      <c r="B190" s="172"/>
      <c r="C190" s="41" t="s">
        <v>503</v>
      </c>
      <c r="D190" s="36" t="s">
        <v>486</v>
      </c>
      <c r="E190" s="14"/>
      <c r="F190" s="64"/>
      <c r="G190" s="64"/>
      <c r="H190" s="50">
        <f t="shared" ref="H190" si="107">ROUND((F190*G190),2)</f>
        <v>0</v>
      </c>
      <c r="I190" s="50">
        <f t="shared" ref="I190" si="108">ROUND((H190*0.24),2)</f>
        <v>0</v>
      </c>
      <c r="J190" s="50">
        <f t="shared" ref="J190" si="109">H190+I190</f>
        <v>0</v>
      </c>
    </row>
    <row r="191" spans="1:10">
      <c r="A191" s="177"/>
      <c r="B191" s="26"/>
      <c r="C191" s="43"/>
      <c r="D191" s="46"/>
      <c r="E191" s="43"/>
      <c r="F191" s="65"/>
      <c r="G191" s="65"/>
      <c r="H191" s="53"/>
      <c r="I191" s="53"/>
      <c r="J191" s="54"/>
    </row>
    <row r="192" spans="1:10" ht="18" customHeight="1">
      <c r="A192" s="177"/>
      <c r="B192" s="173" t="s">
        <v>435</v>
      </c>
      <c r="C192" s="31" t="s">
        <v>96</v>
      </c>
      <c r="D192" s="36" t="s">
        <v>353</v>
      </c>
      <c r="E192" s="44" t="s">
        <v>334</v>
      </c>
      <c r="F192" s="64"/>
      <c r="G192" s="64"/>
      <c r="H192" s="50">
        <f t="shared" ref="H192:H200" si="110">ROUND((F192*G192),2)</f>
        <v>0</v>
      </c>
      <c r="I192" s="50">
        <f t="shared" ref="I192:I200" si="111">ROUND((H192*0.24),2)</f>
        <v>0</v>
      </c>
      <c r="J192" s="50">
        <f t="shared" ref="J192:J200" si="112">H192+I192</f>
        <v>0</v>
      </c>
    </row>
    <row r="193" spans="1:10" ht="18" customHeight="1">
      <c r="A193" s="177"/>
      <c r="B193" s="174"/>
      <c r="C193" s="31" t="s">
        <v>97</v>
      </c>
      <c r="D193" s="36" t="s">
        <v>354</v>
      </c>
      <c r="E193" s="44" t="s">
        <v>334</v>
      </c>
      <c r="F193" s="64"/>
      <c r="G193" s="64"/>
      <c r="H193" s="50">
        <f t="shared" si="110"/>
        <v>0</v>
      </c>
      <c r="I193" s="50">
        <f t="shared" si="111"/>
        <v>0</v>
      </c>
      <c r="J193" s="50">
        <f t="shared" si="112"/>
        <v>0</v>
      </c>
    </row>
    <row r="194" spans="1:10" ht="36.75" customHeight="1">
      <c r="A194" s="177"/>
      <c r="B194" s="174"/>
      <c r="C194" s="31" t="s">
        <v>98</v>
      </c>
      <c r="D194" s="36" t="s">
        <v>355</v>
      </c>
      <c r="E194" s="44" t="s">
        <v>334</v>
      </c>
      <c r="F194" s="64"/>
      <c r="G194" s="64"/>
      <c r="H194" s="50">
        <f t="shared" si="110"/>
        <v>0</v>
      </c>
      <c r="I194" s="50">
        <f t="shared" si="111"/>
        <v>0</v>
      </c>
      <c r="J194" s="50">
        <f t="shared" si="112"/>
        <v>0</v>
      </c>
    </row>
    <row r="195" spans="1:10" ht="18" customHeight="1">
      <c r="A195" s="177"/>
      <c r="B195" s="175"/>
      <c r="C195" s="31" t="s">
        <v>504</v>
      </c>
      <c r="D195" s="36" t="s">
        <v>486</v>
      </c>
      <c r="E195" s="44"/>
      <c r="F195" s="64"/>
      <c r="G195" s="64"/>
      <c r="H195" s="50">
        <f t="shared" ref="H195" si="113">ROUND((F195*G195),2)</f>
        <v>0</v>
      </c>
      <c r="I195" s="50">
        <f t="shared" ref="I195" si="114">ROUND((H195*0.24),2)</f>
        <v>0</v>
      </c>
      <c r="J195" s="50">
        <f t="shared" ref="J195" si="115">H195+I195</f>
        <v>0</v>
      </c>
    </row>
    <row r="196" spans="1:10" ht="12.75" customHeight="1">
      <c r="A196" s="177"/>
      <c r="B196" s="26"/>
      <c r="C196" s="43"/>
      <c r="D196" s="46"/>
      <c r="E196" s="43"/>
      <c r="F196" s="65"/>
      <c r="G196" s="65"/>
      <c r="H196" s="53"/>
      <c r="I196" s="53"/>
      <c r="J196" s="54"/>
    </row>
    <row r="197" spans="1:10" ht="36.75" customHeight="1">
      <c r="A197" s="177"/>
      <c r="B197" s="158" t="s">
        <v>114</v>
      </c>
      <c r="C197" s="35" t="s">
        <v>99</v>
      </c>
      <c r="D197" s="36" t="s">
        <v>356</v>
      </c>
      <c r="E197" s="44" t="s">
        <v>334</v>
      </c>
      <c r="F197" s="64"/>
      <c r="G197" s="64"/>
      <c r="H197" s="50">
        <f t="shared" si="110"/>
        <v>0</v>
      </c>
      <c r="I197" s="50">
        <f t="shared" si="111"/>
        <v>0</v>
      </c>
      <c r="J197" s="50">
        <f t="shared" si="112"/>
        <v>0</v>
      </c>
    </row>
    <row r="198" spans="1:10" ht="36.75" customHeight="1">
      <c r="A198" s="177"/>
      <c r="B198" s="159"/>
      <c r="C198" s="35" t="s">
        <v>100</v>
      </c>
      <c r="D198" s="36" t="s">
        <v>357</v>
      </c>
      <c r="E198" s="44" t="s">
        <v>334</v>
      </c>
      <c r="F198" s="64"/>
      <c r="G198" s="64"/>
      <c r="H198" s="50">
        <f t="shared" si="110"/>
        <v>0</v>
      </c>
      <c r="I198" s="50">
        <f t="shared" si="111"/>
        <v>0</v>
      </c>
      <c r="J198" s="50">
        <f t="shared" si="112"/>
        <v>0</v>
      </c>
    </row>
    <row r="199" spans="1:10" ht="17.25" customHeight="1">
      <c r="A199" s="177"/>
      <c r="B199" s="159"/>
      <c r="C199" s="35" t="s">
        <v>358</v>
      </c>
      <c r="D199" s="36" t="s">
        <v>359</v>
      </c>
      <c r="E199" s="44" t="s">
        <v>334</v>
      </c>
      <c r="F199" s="64"/>
      <c r="G199" s="64"/>
      <c r="H199" s="50">
        <f t="shared" si="110"/>
        <v>0</v>
      </c>
      <c r="I199" s="50">
        <f t="shared" si="111"/>
        <v>0</v>
      </c>
      <c r="J199" s="50">
        <f t="shared" si="112"/>
        <v>0</v>
      </c>
    </row>
    <row r="200" spans="1:10" ht="17.25" customHeight="1">
      <c r="A200" s="177"/>
      <c r="B200" s="159"/>
      <c r="C200" s="35" t="s">
        <v>101</v>
      </c>
      <c r="D200" s="36" t="s">
        <v>360</v>
      </c>
      <c r="E200" s="44" t="s">
        <v>334</v>
      </c>
      <c r="F200" s="64"/>
      <c r="G200" s="64"/>
      <c r="H200" s="50">
        <f t="shared" si="110"/>
        <v>0</v>
      </c>
      <c r="I200" s="50">
        <f t="shared" si="111"/>
        <v>0</v>
      </c>
      <c r="J200" s="50">
        <f t="shared" si="112"/>
        <v>0</v>
      </c>
    </row>
    <row r="201" spans="1:10" ht="17.25" customHeight="1">
      <c r="A201" s="178"/>
      <c r="B201" s="160"/>
      <c r="C201" s="35" t="s">
        <v>505</v>
      </c>
      <c r="D201" s="36" t="s">
        <v>486</v>
      </c>
      <c r="E201" s="44"/>
      <c r="F201" s="64"/>
      <c r="G201" s="64"/>
      <c r="H201" s="50">
        <f t="shared" ref="H201" si="116">ROUND((F201*G201),2)</f>
        <v>0</v>
      </c>
      <c r="I201" s="50">
        <f t="shared" ref="I201" si="117">ROUND((H201*0.24),2)</f>
        <v>0</v>
      </c>
      <c r="J201" s="50">
        <f t="shared" ref="J201" si="118">H201+I201</f>
        <v>0</v>
      </c>
    </row>
    <row r="202" spans="1:10" s="67" customFormat="1" ht="18" customHeight="1">
      <c r="A202" s="219" t="s">
        <v>432</v>
      </c>
      <c r="B202" s="220"/>
      <c r="C202" s="220"/>
      <c r="D202" s="220"/>
      <c r="E202" s="220"/>
      <c r="F202" s="220"/>
      <c r="G202" s="221"/>
      <c r="H202" s="73">
        <f t="shared" ref="H202:I202" si="119">SUM(H151:H201)</f>
        <v>0</v>
      </c>
      <c r="I202" s="73">
        <f t="shared" si="119"/>
        <v>0</v>
      </c>
      <c r="J202" s="73">
        <f>SUM(J151:J201)</f>
        <v>0</v>
      </c>
    </row>
    <row r="203" spans="1:10">
      <c r="A203" s="38"/>
      <c r="B203" s="45"/>
      <c r="C203" s="43"/>
      <c r="D203" s="46"/>
      <c r="E203" s="43"/>
      <c r="F203" s="65"/>
      <c r="G203" s="65"/>
      <c r="H203" s="15"/>
      <c r="I203" s="60"/>
      <c r="J203" s="59"/>
    </row>
    <row r="204" spans="1:10" ht="36.75" customHeight="1">
      <c r="A204" s="161" t="s">
        <v>361</v>
      </c>
      <c r="B204" s="158" t="s">
        <v>102</v>
      </c>
      <c r="C204" s="35" t="s">
        <v>103</v>
      </c>
      <c r="D204" s="36" t="s">
        <v>362</v>
      </c>
      <c r="E204" s="44" t="s">
        <v>334</v>
      </c>
      <c r="F204" s="64"/>
      <c r="G204" s="64"/>
      <c r="H204" s="50">
        <f t="shared" ref="H204:H207" si="120">ROUND((F204*G204),2)</f>
        <v>0</v>
      </c>
      <c r="I204" s="50">
        <f t="shared" ref="I204:I207" si="121">ROUND((H204*0.24),2)</f>
        <v>0</v>
      </c>
      <c r="J204" s="50">
        <f t="shared" ref="J204:J207" si="122">H204+I204</f>
        <v>0</v>
      </c>
    </row>
    <row r="205" spans="1:10" ht="49.5" customHeight="1">
      <c r="A205" s="162"/>
      <c r="B205" s="159"/>
      <c r="C205" s="35" t="s">
        <v>104</v>
      </c>
      <c r="D205" s="36" t="s">
        <v>363</v>
      </c>
      <c r="E205" s="44" t="s">
        <v>334</v>
      </c>
      <c r="F205" s="64"/>
      <c r="G205" s="64"/>
      <c r="H205" s="50">
        <f t="shared" si="120"/>
        <v>0</v>
      </c>
      <c r="I205" s="50">
        <f t="shared" si="121"/>
        <v>0</v>
      </c>
      <c r="J205" s="50">
        <f t="shared" si="122"/>
        <v>0</v>
      </c>
    </row>
    <row r="206" spans="1:10" ht="49.5" customHeight="1">
      <c r="A206" s="162"/>
      <c r="B206" s="159"/>
      <c r="C206" s="35" t="s">
        <v>105</v>
      </c>
      <c r="D206" s="36" t="s">
        <v>364</v>
      </c>
      <c r="E206" s="44" t="s">
        <v>334</v>
      </c>
      <c r="F206" s="64"/>
      <c r="G206" s="64"/>
      <c r="H206" s="50">
        <f t="shared" si="120"/>
        <v>0</v>
      </c>
      <c r="I206" s="50">
        <f t="shared" si="121"/>
        <v>0</v>
      </c>
      <c r="J206" s="50">
        <f t="shared" si="122"/>
        <v>0</v>
      </c>
    </row>
    <row r="207" spans="1:10" ht="18" customHeight="1">
      <c r="A207" s="162"/>
      <c r="B207" s="159"/>
      <c r="C207" s="35" t="s">
        <v>106</v>
      </c>
      <c r="D207" s="36" t="s">
        <v>365</v>
      </c>
      <c r="E207" s="44" t="s">
        <v>148</v>
      </c>
      <c r="F207" s="64"/>
      <c r="G207" s="64"/>
      <c r="H207" s="50">
        <f t="shared" si="120"/>
        <v>0</v>
      </c>
      <c r="I207" s="50">
        <f t="shared" si="121"/>
        <v>0</v>
      </c>
      <c r="J207" s="50">
        <f t="shared" si="122"/>
        <v>0</v>
      </c>
    </row>
    <row r="208" spans="1:10" ht="18" customHeight="1">
      <c r="A208" s="162"/>
      <c r="B208" s="160"/>
      <c r="C208" s="35" t="s">
        <v>506</v>
      </c>
      <c r="D208" s="36" t="s">
        <v>486</v>
      </c>
      <c r="E208" s="44"/>
      <c r="F208" s="64"/>
      <c r="G208" s="64"/>
      <c r="H208" s="50">
        <f t="shared" ref="H208" si="123">ROUND((F208*G208),2)</f>
        <v>0</v>
      </c>
      <c r="I208" s="50">
        <f t="shared" ref="I208" si="124">ROUND((H208*0.24),2)</f>
        <v>0</v>
      </c>
      <c r="J208" s="50">
        <f t="shared" ref="J208" si="125">H208+I208</f>
        <v>0</v>
      </c>
    </row>
    <row r="209" spans="1:10">
      <c r="A209" s="162"/>
      <c r="B209" s="26"/>
      <c r="C209" s="43"/>
      <c r="D209" s="46"/>
      <c r="E209" s="43"/>
      <c r="F209" s="65"/>
      <c r="G209" s="65"/>
      <c r="H209" s="53"/>
      <c r="I209" s="53"/>
      <c r="J209" s="54"/>
    </row>
    <row r="210" spans="1:10" ht="25.5" customHeight="1">
      <c r="A210" s="162"/>
      <c r="B210" s="158" t="s">
        <v>366</v>
      </c>
      <c r="C210" s="35" t="s">
        <v>108</v>
      </c>
      <c r="D210" s="11" t="s">
        <v>367</v>
      </c>
      <c r="E210" s="14" t="s">
        <v>205</v>
      </c>
      <c r="F210" s="64"/>
      <c r="G210" s="64"/>
      <c r="H210" s="50">
        <f t="shared" ref="H210:H213" si="126">ROUND((F210*G210),2)</f>
        <v>0</v>
      </c>
      <c r="I210" s="50">
        <f t="shared" ref="I210:I224" si="127">ROUND((H210*0.24),2)</f>
        <v>0</v>
      </c>
      <c r="J210" s="50">
        <f t="shared" ref="J210:J213" si="128">H210+I210</f>
        <v>0</v>
      </c>
    </row>
    <row r="211" spans="1:10" ht="25.5" customHeight="1">
      <c r="A211" s="162"/>
      <c r="B211" s="159"/>
      <c r="C211" s="35" t="s">
        <v>109</v>
      </c>
      <c r="D211" s="11" t="s">
        <v>368</v>
      </c>
      <c r="E211" s="14" t="s">
        <v>205</v>
      </c>
      <c r="F211" s="64"/>
      <c r="G211" s="64"/>
      <c r="H211" s="50">
        <f t="shared" si="126"/>
        <v>0</v>
      </c>
      <c r="I211" s="50">
        <f t="shared" si="127"/>
        <v>0</v>
      </c>
      <c r="J211" s="50">
        <f t="shared" si="128"/>
        <v>0</v>
      </c>
    </row>
    <row r="212" spans="1:10" ht="25.5" customHeight="1">
      <c r="A212" s="162"/>
      <c r="B212" s="159"/>
      <c r="C212" s="35" t="s">
        <v>110</v>
      </c>
      <c r="D212" s="11" t="s">
        <v>369</v>
      </c>
      <c r="E212" s="14" t="s">
        <v>205</v>
      </c>
      <c r="F212" s="64"/>
      <c r="G212" s="64"/>
      <c r="H212" s="50">
        <f t="shared" si="126"/>
        <v>0</v>
      </c>
      <c r="I212" s="50">
        <f t="shared" si="127"/>
        <v>0</v>
      </c>
      <c r="J212" s="50">
        <f t="shared" si="128"/>
        <v>0</v>
      </c>
    </row>
    <row r="213" spans="1:10" ht="36.75" customHeight="1">
      <c r="A213" s="162"/>
      <c r="B213" s="159"/>
      <c r="C213" s="35" t="s">
        <v>111</v>
      </c>
      <c r="D213" s="11" t="s">
        <v>370</v>
      </c>
      <c r="E213" s="14" t="s">
        <v>205</v>
      </c>
      <c r="F213" s="64"/>
      <c r="G213" s="64"/>
      <c r="H213" s="50">
        <f t="shared" si="126"/>
        <v>0</v>
      </c>
      <c r="I213" s="50">
        <f t="shared" si="127"/>
        <v>0</v>
      </c>
      <c r="J213" s="50">
        <f t="shared" si="128"/>
        <v>0</v>
      </c>
    </row>
    <row r="214" spans="1:10" ht="18" customHeight="1">
      <c r="A214" s="162"/>
      <c r="B214" s="160"/>
      <c r="C214" s="35" t="s">
        <v>507</v>
      </c>
      <c r="D214" s="11" t="s">
        <v>486</v>
      </c>
      <c r="E214" s="14"/>
      <c r="F214" s="64"/>
      <c r="G214" s="64"/>
      <c r="H214" s="50">
        <f t="shared" ref="H214" si="129">ROUND((F214*G214),2)</f>
        <v>0</v>
      </c>
      <c r="I214" s="50">
        <f t="shared" ref="I214" si="130">ROUND((H214*0.24),2)</f>
        <v>0</v>
      </c>
      <c r="J214" s="50">
        <f t="shared" ref="J214" si="131">H214+I214</f>
        <v>0</v>
      </c>
    </row>
    <row r="215" spans="1:10">
      <c r="A215" s="162"/>
      <c r="B215" s="26"/>
      <c r="C215" s="43"/>
      <c r="D215" s="46"/>
      <c r="E215" s="43"/>
      <c r="F215" s="65"/>
      <c r="G215" s="65"/>
      <c r="H215" s="53"/>
      <c r="I215" s="53"/>
      <c r="J215" s="54"/>
    </row>
    <row r="216" spans="1:10" ht="25.5" customHeight="1">
      <c r="A216" s="162"/>
      <c r="B216" s="158" t="s">
        <v>371</v>
      </c>
      <c r="C216" s="35" t="s">
        <v>372</v>
      </c>
      <c r="D216" s="11" t="s">
        <v>373</v>
      </c>
      <c r="E216" s="35" t="s">
        <v>37</v>
      </c>
      <c r="F216" s="64"/>
      <c r="G216" s="64"/>
      <c r="H216" s="50">
        <f t="shared" ref="H216:H224" si="132">ROUND((F216*G216),2)</f>
        <v>0</v>
      </c>
      <c r="I216" s="50">
        <f t="shared" si="127"/>
        <v>0</v>
      </c>
      <c r="J216" s="50">
        <f t="shared" ref="J216:J224" si="133">H216+I216</f>
        <v>0</v>
      </c>
    </row>
    <row r="217" spans="1:10" ht="25.5" customHeight="1">
      <c r="A217" s="162"/>
      <c r="B217" s="159"/>
      <c r="C217" s="35" t="s">
        <v>112</v>
      </c>
      <c r="D217" s="11" t="s">
        <v>374</v>
      </c>
      <c r="E217" s="35" t="s">
        <v>37</v>
      </c>
      <c r="F217" s="64"/>
      <c r="G217" s="64"/>
      <c r="H217" s="50">
        <f t="shared" si="132"/>
        <v>0</v>
      </c>
      <c r="I217" s="50">
        <f t="shared" si="127"/>
        <v>0</v>
      </c>
      <c r="J217" s="50">
        <f t="shared" si="133"/>
        <v>0</v>
      </c>
    </row>
    <row r="218" spans="1:10" ht="25.5" customHeight="1">
      <c r="A218" s="162"/>
      <c r="B218" s="159"/>
      <c r="C218" s="35" t="s">
        <v>113</v>
      </c>
      <c r="D218" s="11" t="s">
        <v>375</v>
      </c>
      <c r="E218" s="35" t="s">
        <v>37</v>
      </c>
      <c r="F218" s="64"/>
      <c r="G218" s="64"/>
      <c r="H218" s="50">
        <f t="shared" si="132"/>
        <v>0</v>
      </c>
      <c r="I218" s="50">
        <f t="shared" si="127"/>
        <v>0</v>
      </c>
      <c r="J218" s="50">
        <f t="shared" si="133"/>
        <v>0</v>
      </c>
    </row>
    <row r="219" spans="1:10" ht="17.25" customHeight="1">
      <c r="A219" s="162"/>
      <c r="B219" s="159"/>
      <c r="C219" s="35" t="s">
        <v>112</v>
      </c>
      <c r="D219" s="11" t="s">
        <v>376</v>
      </c>
      <c r="E219" s="35" t="s">
        <v>37</v>
      </c>
      <c r="F219" s="64"/>
      <c r="G219" s="64"/>
      <c r="H219" s="50">
        <f t="shared" si="132"/>
        <v>0</v>
      </c>
      <c r="I219" s="50">
        <f t="shared" si="127"/>
        <v>0</v>
      </c>
      <c r="J219" s="50">
        <f t="shared" si="133"/>
        <v>0</v>
      </c>
    </row>
    <row r="220" spans="1:10" ht="17.25" customHeight="1">
      <c r="A220" s="163"/>
      <c r="B220" s="160"/>
      <c r="C220" s="35" t="s">
        <v>508</v>
      </c>
      <c r="D220" s="11" t="s">
        <v>486</v>
      </c>
      <c r="E220" s="35"/>
      <c r="F220" s="64"/>
      <c r="G220" s="64"/>
      <c r="H220" s="50">
        <f t="shared" ref="H220" si="134">ROUND((F220*G220),2)</f>
        <v>0</v>
      </c>
      <c r="I220" s="50">
        <f t="shared" ref="I220" si="135">ROUND((H220*0.24),2)</f>
        <v>0</v>
      </c>
      <c r="J220" s="50">
        <f t="shared" ref="J220" si="136">H220+I220</f>
        <v>0</v>
      </c>
    </row>
    <row r="221" spans="1:10" ht="18" customHeight="1">
      <c r="A221" s="216" t="s">
        <v>433</v>
      </c>
      <c r="B221" s="217"/>
      <c r="C221" s="217"/>
      <c r="D221" s="217"/>
      <c r="E221" s="217"/>
      <c r="F221" s="217"/>
      <c r="G221" s="218"/>
      <c r="H221" s="68">
        <f t="shared" ref="H221:I221" si="137">SUM(H204:H220)</f>
        <v>0</v>
      </c>
      <c r="I221" s="68">
        <f t="shared" si="137"/>
        <v>0</v>
      </c>
      <c r="J221" s="68">
        <f>SUM(J204:J220)</f>
        <v>0</v>
      </c>
    </row>
    <row r="222" spans="1:10">
      <c r="A222" s="69"/>
      <c r="B222" s="70"/>
      <c r="C222" s="70"/>
      <c r="D222" s="70"/>
      <c r="E222" s="70"/>
      <c r="F222" s="70"/>
      <c r="G222" s="70"/>
      <c r="H222" s="71"/>
      <c r="I222" s="71"/>
      <c r="J222" s="72"/>
    </row>
    <row r="223" spans="1:10" ht="24.75" customHeight="1">
      <c r="A223" s="164" t="s">
        <v>377</v>
      </c>
      <c r="B223" s="167" t="s">
        <v>509</v>
      </c>
      <c r="C223" s="35" t="s">
        <v>115</v>
      </c>
      <c r="D223" s="11" t="s">
        <v>378</v>
      </c>
      <c r="E223" s="35" t="s">
        <v>379</v>
      </c>
      <c r="F223" s="64"/>
      <c r="G223" s="64"/>
      <c r="H223" s="50">
        <f t="shared" si="132"/>
        <v>0</v>
      </c>
      <c r="I223" s="50">
        <f t="shared" si="127"/>
        <v>0</v>
      </c>
      <c r="J223" s="50">
        <f t="shared" si="133"/>
        <v>0</v>
      </c>
    </row>
    <row r="224" spans="1:10" ht="24.75" customHeight="1">
      <c r="A224" s="165"/>
      <c r="B224" s="168"/>
      <c r="C224" s="35" t="s">
        <v>116</v>
      </c>
      <c r="D224" s="11" t="s">
        <v>380</v>
      </c>
      <c r="E224" s="14" t="s">
        <v>205</v>
      </c>
      <c r="F224" s="64"/>
      <c r="G224" s="64"/>
      <c r="H224" s="50">
        <f t="shared" si="132"/>
        <v>0</v>
      </c>
      <c r="I224" s="50">
        <f t="shared" si="127"/>
        <v>0</v>
      </c>
      <c r="J224" s="50">
        <f t="shared" si="133"/>
        <v>0</v>
      </c>
    </row>
    <row r="225" spans="1:10" ht="18" customHeight="1">
      <c r="A225" s="166"/>
      <c r="B225" s="169"/>
      <c r="C225" s="35" t="s">
        <v>510</v>
      </c>
      <c r="D225" s="11" t="s">
        <v>486</v>
      </c>
      <c r="E225" s="14"/>
      <c r="F225" s="64"/>
      <c r="G225" s="64"/>
      <c r="H225" s="50">
        <f t="shared" ref="H225" si="138">ROUND((F225*G225),2)</f>
        <v>0</v>
      </c>
      <c r="I225" s="50">
        <f t="shared" ref="I225" si="139">ROUND((H225*0.24),2)</f>
        <v>0</v>
      </c>
      <c r="J225" s="50">
        <f t="shared" ref="J225" si="140">H225+I225</f>
        <v>0</v>
      </c>
    </row>
    <row r="226" spans="1:10" ht="18" customHeight="1">
      <c r="A226" s="222" t="s">
        <v>434</v>
      </c>
      <c r="B226" s="223"/>
      <c r="C226" s="223"/>
      <c r="D226" s="223"/>
      <c r="E226" s="223"/>
      <c r="F226" s="223"/>
      <c r="G226" s="224"/>
      <c r="H226" s="74">
        <f t="shared" ref="H226:I226" si="141">SUM(H223:H225)</f>
        <v>0</v>
      </c>
      <c r="I226" s="74">
        <f t="shared" si="141"/>
        <v>0</v>
      </c>
      <c r="J226" s="74">
        <f>SUM(J223:J225)</f>
        <v>0</v>
      </c>
    </row>
    <row r="228" spans="1:10" ht="25.5" customHeight="1">
      <c r="E228" s="240" t="s">
        <v>437</v>
      </c>
      <c r="F228" s="241"/>
      <c r="G228" s="242"/>
      <c r="H228" s="75" t="s">
        <v>5</v>
      </c>
      <c r="I228" s="75" t="s">
        <v>3</v>
      </c>
      <c r="J228" s="76" t="s">
        <v>4</v>
      </c>
    </row>
    <row r="229" spans="1:10" ht="18" customHeight="1">
      <c r="E229" s="237" t="s">
        <v>427</v>
      </c>
      <c r="F229" s="238"/>
      <c r="G229" s="239"/>
      <c r="H229" s="50">
        <f>H19</f>
        <v>0</v>
      </c>
      <c r="I229" s="50">
        <f t="shared" ref="I229:J229" si="142">I19</f>
        <v>0</v>
      </c>
      <c r="J229" s="50">
        <f t="shared" si="142"/>
        <v>0</v>
      </c>
    </row>
    <row r="230" spans="1:10" ht="18" customHeight="1">
      <c r="E230" s="237" t="s">
        <v>428</v>
      </c>
      <c r="F230" s="238"/>
      <c r="G230" s="239"/>
      <c r="H230" s="50">
        <f>H33</f>
        <v>0</v>
      </c>
      <c r="I230" s="50">
        <f t="shared" ref="I230:J230" si="143">I33</f>
        <v>0</v>
      </c>
      <c r="J230" s="50">
        <f t="shared" si="143"/>
        <v>0</v>
      </c>
    </row>
    <row r="231" spans="1:10" ht="18" customHeight="1">
      <c r="E231" s="237" t="s">
        <v>429</v>
      </c>
      <c r="F231" s="238"/>
      <c r="G231" s="239"/>
      <c r="H231" s="50">
        <f>H71</f>
        <v>0</v>
      </c>
      <c r="I231" s="50">
        <f t="shared" ref="I231:J231" si="144">I71</f>
        <v>0</v>
      </c>
      <c r="J231" s="50">
        <f t="shared" si="144"/>
        <v>0</v>
      </c>
    </row>
    <row r="232" spans="1:10" ht="18" customHeight="1">
      <c r="E232" s="237" t="s">
        <v>430</v>
      </c>
      <c r="F232" s="238"/>
      <c r="G232" s="239"/>
      <c r="H232" s="50">
        <f>H111</f>
        <v>0</v>
      </c>
      <c r="I232" s="50">
        <f t="shared" ref="I232:J232" si="145">I111</f>
        <v>0</v>
      </c>
      <c r="J232" s="50">
        <f t="shared" si="145"/>
        <v>0</v>
      </c>
    </row>
    <row r="233" spans="1:10" ht="18" customHeight="1">
      <c r="E233" s="237" t="s">
        <v>431</v>
      </c>
      <c r="F233" s="238"/>
      <c r="G233" s="239"/>
      <c r="H233" s="50">
        <f>H149</f>
        <v>0</v>
      </c>
      <c r="I233" s="50">
        <f t="shared" ref="I233:J233" si="146">I149</f>
        <v>0</v>
      </c>
      <c r="J233" s="50">
        <f t="shared" si="146"/>
        <v>0</v>
      </c>
    </row>
    <row r="234" spans="1:10" ht="18" customHeight="1">
      <c r="E234" s="237" t="s">
        <v>432</v>
      </c>
      <c r="F234" s="238"/>
      <c r="G234" s="239"/>
      <c r="H234" s="50">
        <f>H202</f>
        <v>0</v>
      </c>
      <c r="I234" s="50">
        <f t="shared" ref="I234:J234" si="147">I202</f>
        <v>0</v>
      </c>
      <c r="J234" s="50">
        <f t="shared" si="147"/>
        <v>0</v>
      </c>
    </row>
    <row r="235" spans="1:10" ht="18" customHeight="1">
      <c r="E235" s="237" t="s">
        <v>433</v>
      </c>
      <c r="F235" s="238"/>
      <c r="G235" s="239"/>
      <c r="H235" s="50">
        <f>H221</f>
        <v>0</v>
      </c>
      <c r="I235" s="50">
        <f t="shared" ref="I235:J235" si="148">I221</f>
        <v>0</v>
      </c>
      <c r="J235" s="50">
        <f t="shared" si="148"/>
        <v>0</v>
      </c>
    </row>
    <row r="236" spans="1:10" ht="18" customHeight="1">
      <c r="E236" s="237" t="s">
        <v>434</v>
      </c>
      <c r="F236" s="238"/>
      <c r="G236" s="239"/>
      <c r="H236" s="50">
        <f>H226</f>
        <v>0</v>
      </c>
      <c r="I236" s="50">
        <f t="shared" ref="I236:J236" si="149">I226</f>
        <v>0</v>
      </c>
      <c r="J236" s="50">
        <f t="shared" si="149"/>
        <v>0</v>
      </c>
    </row>
    <row r="237" spans="1:10" ht="18" customHeight="1">
      <c r="E237" s="240" t="s">
        <v>117</v>
      </c>
      <c r="F237" s="241"/>
      <c r="G237" s="242"/>
      <c r="H237" s="75">
        <f>SUM(H229:H236)</f>
        <v>0</v>
      </c>
      <c r="I237" s="75">
        <f t="shared" ref="I237:J237" si="150">SUM(I229:I236)</f>
        <v>0</v>
      </c>
      <c r="J237" s="75">
        <f t="shared" si="150"/>
        <v>0</v>
      </c>
    </row>
  </sheetData>
  <mergeCells count="60">
    <mergeCell ref="E236:G236"/>
    <mergeCell ref="E237:G237"/>
    <mergeCell ref="E228:G228"/>
    <mergeCell ref="E229:G229"/>
    <mergeCell ref="E230:G230"/>
    <mergeCell ref="E231:G231"/>
    <mergeCell ref="E232:G232"/>
    <mergeCell ref="E233:G233"/>
    <mergeCell ref="E234:G234"/>
    <mergeCell ref="E235:G235"/>
    <mergeCell ref="A149:G149"/>
    <mergeCell ref="A221:G221"/>
    <mergeCell ref="A202:G202"/>
    <mergeCell ref="A226:G226"/>
    <mergeCell ref="B6:J6"/>
    <mergeCell ref="B7:J7"/>
    <mergeCell ref="A19:G19"/>
    <mergeCell ref="A33:G33"/>
    <mergeCell ref="A71:G71"/>
    <mergeCell ref="A111:G111"/>
    <mergeCell ref="B93:B96"/>
    <mergeCell ref="B98:B110"/>
    <mergeCell ref="A73:A110"/>
    <mergeCell ref="B113:B132"/>
    <mergeCell ref="B134:B138"/>
    <mergeCell ref="A113:A148"/>
    <mergeCell ref="B140:B148"/>
    <mergeCell ref="B44:B56"/>
    <mergeCell ref="A35:A70"/>
    <mergeCell ref="B58:B70"/>
    <mergeCell ref="B73:B86"/>
    <mergeCell ref="B88:B91"/>
    <mergeCell ref="B10:B18"/>
    <mergeCell ref="A10:A18"/>
    <mergeCell ref="A20:I20"/>
    <mergeCell ref="A34:I34"/>
    <mergeCell ref="B43:I43"/>
    <mergeCell ref="A21:A32"/>
    <mergeCell ref="B21:B32"/>
    <mergeCell ref="B35:B42"/>
    <mergeCell ref="C8:H8"/>
    <mergeCell ref="B2:J2"/>
    <mergeCell ref="B3:J3"/>
    <mergeCell ref="B4:J4"/>
    <mergeCell ref="B5:J5"/>
    <mergeCell ref="B174:B181"/>
    <mergeCell ref="B183:B190"/>
    <mergeCell ref="B192:B195"/>
    <mergeCell ref="A151:A201"/>
    <mergeCell ref="B197:B201"/>
    <mergeCell ref="B151:B155"/>
    <mergeCell ref="B157:B162"/>
    <mergeCell ref="B164:B167"/>
    <mergeCell ref="B169:B172"/>
    <mergeCell ref="B204:B208"/>
    <mergeCell ref="B210:B214"/>
    <mergeCell ref="B216:B220"/>
    <mergeCell ref="A204:A220"/>
    <mergeCell ref="A223:A225"/>
    <mergeCell ref="B223:B225"/>
  </mergeCells>
  <printOptions horizontalCentered="1"/>
  <pageMargins left="0.15748031496062992" right="0.15748031496062992" top="0.55118110236220474" bottom="0.74803149606299213" header="0.31496062992125984" footer="0.31496062992125984"/>
  <pageSetup paperSize="9" scale="95" fitToWidth="0" fitToHeight="0" orientation="portrait" r:id="rId1"/>
  <headerFooter alignWithMargins="0">
    <oddFooter>&amp;C____________________________________________________
&amp;"-,Κανονικά"&amp;11 1&amp;10&amp;XΗ&amp;X &amp;11Π&amp;10ΡΟΣΚΛΗΣΗ &amp;11CLLD/LEADER</oddFooter>
  </headerFooter>
</worksheet>
</file>

<file path=xl/worksheets/sheet4.xml><?xml version="1.0" encoding="utf-8"?>
<worksheet xmlns="http://schemas.openxmlformats.org/spreadsheetml/2006/main" xmlns:r="http://schemas.openxmlformats.org/officeDocument/2006/relationships">
  <dimension ref="A1:I31"/>
  <sheetViews>
    <sheetView workbookViewId="0">
      <selection activeCell="B4" sqref="B4"/>
    </sheetView>
  </sheetViews>
  <sheetFormatPr defaultColWidth="9.140625" defaultRowHeight="12.75"/>
  <cols>
    <col min="1" max="1" width="4.42578125" style="94" customWidth="1"/>
    <col min="2" max="2" width="34.5703125" style="94" customWidth="1"/>
    <col min="3" max="3" width="8.140625" style="94" customWidth="1"/>
    <col min="4" max="4" width="7.28515625" style="95" customWidth="1"/>
    <col min="5" max="5" width="8.7109375" style="95" customWidth="1"/>
    <col min="6" max="6" width="10.42578125" style="95" customWidth="1"/>
    <col min="7" max="7" width="10.28515625" style="95" customWidth="1"/>
    <col min="8" max="8" width="10.42578125" style="95" customWidth="1"/>
    <col min="9" max="9" width="14" style="1" customWidth="1"/>
    <col min="10" max="16384" width="9.140625" style="94"/>
  </cols>
  <sheetData>
    <row r="1" spans="1:9" ht="27" customHeight="1">
      <c r="A1" s="99" t="s">
        <v>441</v>
      </c>
      <c r="B1" s="100"/>
      <c r="C1" s="100"/>
      <c r="D1" s="100"/>
      <c r="E1" s="100"/>
      <c r="F1" s="100"/>
      <c r="G1" s="100"/>
      <c r="H1" s="100"/>
      <c r="I1" s="101"/>
    </row>
    <row r="2" spans="1:9" s="98" customFormat="1" ht="36" customHeight="1">
      <c r="A2" s="250" t="s">
        <v>0</v>
      </c>
      <c r="B2" s="251" t="s">
        <v>382</v>
      </c>
      <c r="C2" s="250" t="s">
        <v>457</v>
      </c>
      <c r="D2" s="249" t="s">
        <v>458</v>
      </c>
      <c r="E2" s="249" t="s">
        <v>1</v>
      </c>
      <c r="F2" s="249" t="s">
        <v>2</v>
      </c>
      <c r="G2" s="249" t="s">
        <v>3</v>
      </c>
      <c r="H2" s="249" t="s">
        <v>4</v>
      </c>
      <c r="I2" s="247" t="s">
        <v>118</v>
      </c>
    </row>
    <row r="3" spans="1:9" s="98" customFormat="1" ht="36" customHeight="1">
      <c r="A3" s="250"/>
      <c r="B3" s="252"/>
      <c r="C3" s="250"/>
      <c r="D3" s="249"/>
      <c r="E3" s="249"/>
      <c r="F3" s="249"/>
      <c r="G3" s="249"/>
      <c r="H3" s="249"/>
      <c r="I3" s="248"/>
    </row>
    <row r="4" spans="1:9" s="98" customFormat="1" ht="27.6" customHeight="1">
      <c r="A4" s="89">
        <v>1</v>
      </c>
      <c r="B4" s="96"/>
      <c r="C4" s="96"/>
      <c r="D4" s="90"/>
      <c r="E4" s="90"/>
      <c r="F4" s="90">
        <f>D4*E4</f>
        <v>0</v>
      </c>
      <c r="G4" s="90">
        <f t="shared" ref="G4:G9" si="0">ROUND(F4*0.24,2)</f>
        <v>0</v>
      </c>
      <c r="H4" s="90">
        <f>F4+G4</f>
        <v>0</v>
      </c>
      <c r="I4" s="91"/>
    </row>
    <row r="5" spans="1:9" s="98" customFormat="1" ht="27.6" customHeight="1">
      <c r="A5" s="89">
        <v>2</v>
      </c>
      <c r="B5" s="89"/>
      <c r="C5" s="96"/>
      <c r="D5" s="90"/>
      <c r="E5" s="90"/>
      <c r="F5" s="90">
        <f t="shared" ref="F5:F7" si="1">D5*E5</f>
        <v>0</v>
      </c>
      <c r="G5" s="90">
        <f t="shared" ref="G5:G7" si="2">ROUND(F5*0.24,2)</f>
        <v>0</v>
      </c>
      <c r="H5" s="90">
        <f t="shared" ref="H5:H7" si="3">F5+G5</f>
        <v>0</v>
      </c>
      <c r="I5" s="91"/>
    </row>
    <row r="6" spans="1:9" s="98" customFormat="1" ht="27.6" customHeight="1">
      <c r="A6" s="89">
        <v>3</v>
      </c>
      <c r="B6" s="89"/>
      <c r="C6" s="96"/>
      <c r="D6" s="90"/>
      <c r="E6" s="90"/>
      <c r="F6" s="90">
        <f t="shared" si="1"/>
        <v>0</v>
      </c>
      <c r="G6" s="90">
        <f t="shared" si="2"/>
        <v>0</v>
      </c>
      <c r="H6" s="90">
        <f t="shared" si="3"/>
        <v>0</v>
      </c>
      <c r="I6" s="91"/>
    </row>
    <row r="7" spans="1:9" s="98" customFormat="1" ht="27.6" customHeight="1">
      <c r="A7" s="89">
        <v>4</v>
      </c>
      <c r="B7" s="89"/>
      <c r="C7" s="96"/>
      <c r="D7" s="90"/>
      <c r="E7" s="90"/>
      <c r="F7" s="90">
        <f t="shared" si="1"/>
        <v>0</v>
      </c>
      <c r="G7" s="90">
        <f t="shared" si="2"/>
        <v>0</v>
      </c>
      <c r="H7" s="90">
        <f t="shared" si="3"/>
        <v>0</v>
      </c>
      <c r="I7" s="91"/>
    </row>
    <row r="8" spans="1:9" s="98" customFormat="1" ht="27.6" customHeight="1">
      <c r="A8" s="89">
        <v>5</v>
      </c>
      <c r="B8" s="89"/>
      <c r="C8" s="96"/>
      <c r="D8" s="90"/>
      <c r="E8" s="90"/>
      <c r="F8" s="90">
        <f>D8*E8</f>
        <v>0</v>
      </c>
      <c r="G8" s="90">
        <f t="shared" si="0"/>
        <v>0</v>
      </c>
      <c r="H8" s="90">
        <f>F8+G8</f>
        <v>0</v>
      </c>
      <c r="I8" s="91"/>
    </row>
    <row r="9" spans="1:9" s="98" customFormat="1" ht="27.6" customHeight="1">
      <c r="A9" s="89">
        <v>6</v>
      </c>
      <c r="B9" s="89"/>
      <c r="C9" s="96"/>
      <c r="D9" s="90"/>
      <c r="E9" s="90"/>
      <c r="F9" s="90">
        <f>D9*E9</f>
        <v>0</v>
      </c>
      <c r="G9" s="90">
        <f t="shared" si="0"/>
        <v>0</v>
      </c>
      <c r="H9" s="90">
        <f>F9+G9</f>
        <v>0</v>
      </c>
      <c r="I9" s="91"/>
    </row>
    <row r="10" spans="1:9" s="98" customFormat="1" ht="27.6" customHeight="1">
      <c r="A10" s="244" t="s">
        <v>5</v>
      </c>
      <c r="B10" s="245"/>
      <c r="C10" s="245"/>
      <c r="D10" s="245"/>
      <c r="E10" s="246"/>
      <c r="F10" s="92">
        <f>SUM(F4:F9)</f>
        <v>0</v>
      </c>
      <c r="G10" s="92">
        <f t="shared" ref="G10:H10" si="4">SUM(G4:G9)</f>
        <v>0</v>
      </c>
      <c r="H10" s="92">
        <f t="shared" si="4"/>
        <v>0</v>
      </c>
      <c r="I10" s="91"/>
    </row>
    <row r="11" spans="1:9" s="98" customFormat="1" ht="12">
      <c r="A11" s="97"/>
      <c r="B11" s="97"/>
      <c r="I11" s="93"/>
    </row>
    <row r="12" spans="1:9" s="98" customFormat="1" ht="30" customHeight="1">
      <c r="A12" s="243" t="s">
        <v>476</v>
      </c>
      <c r="B12" s="243"/>
      <c r="C12" s="243"/>
      <c r="D12" s="243"/>
      <c r="E12" s="243"/>
      <c r="F12" s="243"/>
      <c r="G12" s="243"/>
      <c r="H12" s="243"/>
      <c r="I12" s="243"/>
    </row>
    <row r="13" spans="1:9">
      <c r="D13" s="94"/>
      <c r="E13" s="94"/>
      <c r="F13" s="94"/>
      <c r="G13" s="94"/>
      <c r="H13" s="94"/>
    </row>
    <row r="21" spans="4:8">
      <c r="D21" s="94"/>
      <c r="E21" s="94"/>
      <c r="F21" s="94"/>
      <c r="G21" s="94"/>
      <c r="H21" s="94"/>
    </row>
    <row r="22" spans="4:8">
      <c r="D22" s="94"/>
      <c r="E22" s="94"/>
      <c r="F22" s="94"/>
      <c r="G22" s="94"/>
      <c r="H22" s="94"/>
    </row>
    <row r="30" spans="4:8">
      <c r="D30" s="94"/>
      <c r="E30" s="94"/>
      <c r="F30" s="94"/>
      <c r="G30" s="94"/>
      <c r="H30" s="94"/>
    </row>
    <row r="31" spans="4:8">
      <c r="D31" s="94"/>
      <c r="E31" s="94"/>
      <c r="F31" s="94"/>
      <c r="G31" s="94"/>
      <c r="H31" s="94"/>
    </row>
  </sheetData>
  <mergeCells count="11">
    <mergeCell ref="A12:I12"/>
    <mergeCell ref="A10:E10"/>
    <mergeCell ref="I2:I3"/>
    <mergeCell ref="H2:H3"/>
    <mergeCell ref="A2:A3"/>
    <mergeCell ref="C2:C3"/>
    <mergeCell ref="D2:D3"/>
    <mergeCell ref="E2:E3"/>
    <mergeCell ref="F2:F3"/>
    <mergeCell ref="G2:G3"/>
    <mergeCell ref="B2:B3"/>
  </mergeCells>
  <phoneticPr fontId="2" type="noConversion"/>
  <printOptions horizontalCentered="1"/>
  <pageMargins left="0.15748031496062992" right="0.15748031496062992" top="0.74803149606299213" bottom="0.74803149606299213" header="0.31496062992125984" footer="0.31496062992125984"/>
  <pageSetup paperSize="9" scale="95" fitToHeight="4" orientation="portrait" r:id="rId1"/>
  <headerFooter alignWithMargins="0">
    <oddFooter>&amp;C____________________________________________________
&amp;"-,Κανονικά"&amp;11 1&amp;10&amp;XΗ&amp;X &amp;11Π&amp;10ΡΟΣΚΛΗΣΗ &amp;11CLLD/LEADER</oddFooter>
  </headerFooter>
</worksheet>
</file>

<file path=xl/worksheets/sheet5.xml><?xml version="1.0" encoding="utf-8"?>
<worksheet xmlns="http://schemas.openxmlformats.org/spreadsheetml/2006/main" xmlns:r="http://schemas.openxmlformats.org/officeDocument/2006/relationships">
  <dimension ref="A1:I14"/>
  <sheetViews>
    <sheetView zoomScaleNormal="100" workbookViewId="0">
      <selection activeCell="B4" sqref="B4"/>
    </sheetView>
  </sheetViews>
  <sheetFormatPr defaultColWidth="8.85546875" defaultRowHeight="15"/>
  <cols>
    <col min="1" max="1" width="4.42578125" style="3" customWidth="1"/>
    <col min="2" max="2" width="34.5703125" style="3" customWidth="1"/>
    <col min="3" max="3" width="8.140625" style="3" customWidth="1"/>
    <col min="4" max="4" width="7.28515625" style="3" customWidth="1"/>
    <col min="5" max="5" width="8.7109375" style="3" customWidth="1"/>
    <col min="6" max="6" width="10.42578125" style="3" customWidth="1"/>
    <col min="7" max="7" width="10.28515625" style="3" customWidth="1"/>
    <col min="8" max="8" width="10.42578125" style="3" customWidth="1"/>
    <col min="9" max="9" width="14" style="3" customWidth="1"/>
    <col min="10" max="16384" width="8.85546875" style="3"/>
  </cols>
  <sheetData>
    <row r="1" spans="1:9" s="94" customFormat="1" ht="27" customHeight="1">
      <c r="A1" s="99" t="s">
        <v>442</v>
      </c>
      <c r="B1" s="100"/>
      <c r="C1" s="100"/>
      <c r="D1" s="100"/>
      <c r="E1" s="100"/>
      <c r="F1" s="100"/>
      <c r="G1" s="100"/>
      <c r="H1" s="100"/>
      <c r="I1" s="101"/>
    </row>
    <row r="2" spans="1:9" s="98" customFormat="1" ht="36" customHeight="1">
      <c r="A2" s="250" t="s">
        <v>0</v>
      </c>
      <c r="B2" s="251" t="s">
        <v>382</v>
      </c>
      <c r="C2" s="250" t="s">
        <v>461</v>
      </c>
      <c r="D2" s="249" t="s">
        <v>458</v>
      </c>
      <c r="E2" s="249" t="s">
        <v>1</v>
      </c>
      <c r="F2" s="249" t="s">
        <v>2</v>
      </c>
      <c r="G2" s="249" t="s">
        <v>3</v>
      </c>
      <c r="H2" s="249" t="s">
        <v>4</v>
      </c>
      <c r="I2" s="249" t="s">
        <v>118</v>
      </c>
    </row>
    <row r="3" spans="1:9" s="98" customFormat="1" ht="36" customHeight="1">
      <c r="A3" s="250"/>
      <c r="B3" s="252"/>
      <c r="C3" s="250"/>
      <c r="D3" s="249"/>
      <c r="E3" s="249"/>
      <c r="F3" s="249"/>
      <c r="G3" s="249"/>
      <c r="H3" s="249"/>
      <c r="I3" s="249"/>
    </row>
    <row r="4" spans="1:9" s="98" customFormat="1" ht="27" customHeight="1">
      <c r="A4" s="89">
        <v>1</v>
      </c>
      <c r="B4" s="89"/>
      <c r="C4" s="96"/>
      <c r="D4" s="90"/>
      <c r="E4" s="90"/>
      <c r="F4" s="90">
        <f>D4*E4</f>
        <v>0</v>
      </c>
      <c r="G4" s="90">
        <f t="shared" ref="G4:G9" si="0">ROUND(F4*0.24,2)</f>
        <v>0</v>
      </c>
      <c r="H4" s="90">
        <f>F4+G4</f>
        <v>0</v>
      </c>
      <c r="I4" s="91"/>
    </row>
    <row r="5" spans="1:9" s="98" customFormat="1" ht="27" customHeight="1">
      <c r="A5" s="89">
        <v>2</v>
      </c>
      <c r="B5" s="89"/>
      <c r="C5" s="96"/>
      <c r="D5" s="90"/>
      <c r="E5" s="90"/>
      <c r="F5" s="90">
        <f t="shared" ref="F5:F7" si="1">D5*E5</f>
        <v>0</v>
      </c>
      <c r="G5" s="90">
        <f t="shared" ref="G5:G7" si="2">ROUND(F5*0.24,2)</f>
        <v>0</v>
      </c>
      <c r="H5" s="90">
        <f t="shared" ref="H5:H7" si="3">F5+G5</f>
        <v>0</v>
      </c>
      <c r="I5" s="91"/>
    </row>
    <row r="6" spans="1:9" s="98" customFormat="1" ht="27" customHeight="1">
      <c r="A6" s="89">
        <v>3</v>
      </c>
      <c r="B6" s="89"/>
      <c r="C6" s="96"/>
      <c r="D6" s="90"/>
      <c r="E6" s="90"/>
      <c r="F6" s="90">
        <f t="shared" si="1"/>
        <v>0</v>
      </c>
      <c r="G6" s="90">
        <f t="shared" si="2"/>
        <v>0</v>
      </c>
      <c r="H6" s="90">
        <f t="shared" si="3"/>
        <v>0</v>
      </c>
      <c r="I6" s="91"/>
    </row>
    <row r="7" spans="1:9" s="98" customFormat="1" ht="27" customHeight="1">
      <c r="A7" s="89">
        <v>4</v>
      </c>
      <c r="B7" s="89"/>
      <c r="C7" s="96"/>
      <c r="D7" s="90"/>
      <c r="E7" s="90"/>
      <c r="F7" s="90">
        <f t="shared" si="1"/>
        <v>0</v>
      </c>
      <c r="G7" s="90">
        <f t="shared" si="2"/>
        <v>0</v>
      </c>
      <c r="H7" s="90">
        <f t="shared" si="3"/>
        <v>0</v>
      </c>
      <c r="I7" s="91"/>
    </row>
    <row r="8" spans="1:9" s="98" customFormat="1" ht="27" customHeight="1">
      <c r="A8" s="89">
        <v>5</v>
      </c>
      <c r="B8" s="89"/>
      <c r="C8" s="96"/>
      <c r="D8" s="90"/>
      <c r="E8" s="90"/>
      <c r="F8" s="90">
        <f>D8*E8</f>
        <v>0</v>
      </c>
      <c r="G8" s="90">
        <f t="shared" si="0"/>
        <v>0</v>
      </c>
      <c r="H8" s="90">
        <f>F8+G8</f>
        <v>0</v>
      </c>
      <c r="I8" s="91"/>
    </row>
    <row r="9" spans="1:9" s="98" customFormat="1" ht="27" customHeight="1">
      <c r="A9" s="89">
        <v>6</v>
      </c>
      <c r="B9" s="89"/>
      <c r="C9" s="96"/>
      <c r="D9" s="90"/>
      <c r="E9" s="90"/>
      <c r="F9" s="90">
        <f>D9*E9</f>
        <v>0</v>
      </c>
      <c r="G9" s="90">
        <f t="shared" si="0"/>
        <v>0</v>
      </c>
      <c r="H9" s="90">
        <f>F9+G9</f>
        <v>0</v>
      </c>
      <c r="I9" s="91"/>
    </row>
    <row r="10" spans="1:9" s="98" customFormat="1" ht="27" customHeight="1">
      <c r="A10" s="244" t="s">
        <v>5</v>
      </c>
      <c r="B10" s="245"/>
      <c r="C10" s="245"/>
      <c r="D10" s="245"/>
      <c r="E10" s="246"/>
      <c r="F10" s="92">
        <f>SUM(F4:F9)</f>
        <v>0</v>
      </c>
      <c r="G10" s="92">
        <f t="shared" ref="G10:H10" si="4">SUM(G4:G9)</f>
        <v>0</v>
      </c>
      <c r="H10" s="92">
        <f t="shared" si="4"/>
        <v>0</v>
      </c>
      <c r="I10" s="90"/>
    </row>
    <row r="11" spans="1:9" s="93" customFormat="1" ht="12"/>
    <row r="12" spans="1:9" s="93" customFormat="1" ht="30.75" customHeight="1">
      <c r="A12" s="253" t="s">
        <v>476</v>
      </c>
      <c r="B12" s="253"/>
      <c r="C12" s="253"/>
      <c r="D12" s="253"/>
      <c r="E12" s="253"/>
      <c r="F12" s="253"/>
      <c r="G12" s="253"/>
      <c r="H12" s="253"/>
      <c r="I12" s="253"/>
    </row>
    <row r="13" spans="1:9" s="93" customFormat="1" ht="12"/>
    <row r="14" spans="1:9" s="93" customFormat="1" ht="12"/>
  </sheetData>
  <mergeCells count="11">
    <mergeCell ref="A12:I12"/>
    <mergeCell ref="A10:E10"/>
    <mergeCell ref="G2:G3"/>
    <mergeCell ref="H2:H3"/>
    <mergeCell ref="I2:I3"/>
    <mergeCell ref="B2:B3"/>
    <mergeCell ref="A2:A3"/>
    <mergeCell ref="C2:C3"/>
    <mergeCell ref="D2:D3"/>
    <mergeCell ref="E2:E3"/>
    <mergeCell ref="F2:F3"/>
  </mergeCells>
  <printOptions horizontalCentered="1"/>
  <pageMargins left="0.15748031496062992" right="0.15748031496062992" top="0.74803149606299213" bottom="0.74803149606299213" header="0.31496062992125984" footer="0.31496062992125984"/>
  <pageSetup paperSize="9" scale="95" orientation="portrait" r:id="rId1"/>
  <headerFooter alignWithMargins="0">
    <oddFooter>&amp;C____________________________________________________
&amp;"-,Κανονικά"&amp;11 1&amp;10&amp;XΗ&amp;X &amp;11Π&amp;10ΡΟΣΚΛΗΣΗ &amp;11CLLD/LEADER</oddFooter>
  </headerFooter>
</worksheet>
</file>

<file path=xl/worksheets/sheet6.xml><?xml version="1.0" encoding="utf-8"?>
<worksheet xmlns="http://schemas.openxmlformats.org/spreadsheetml/2006/main" xmlns:r="http://schemas.openxmlformats.org/officeDocument/2006/relationships">
  <dimension ref="A1:I31"/>
  <sheetViews>
    <sheetView workbookViewId="0">
      <selection activeCell="B4" sqref="B4"/>
    </sheetView>
  </sheetViews>
  <sheetFormatPr defaultColWidth="9.140625" defaultRowHeight="15"/>
  <cols>
    <col min="1" max="1" width="4.42578125" style="94" customWidth="1"/>
    <col min="2" max="2" width="34.5703125" style="94" customWidth="1"/>
    <col min="3" max="3" width="8.140625" style="94" customWidth="1"/>
    <col min="4" max="4" width="7.28515625" style="95" customWidth="1"/>
    <col min="5" max="5" width="8.7109375" style="95" customWidth="1"/>
    <col min="6" max="6" width="10.42578125" style="95" customWidth="1"/>
    <col min="7" max="7" width="10.28515625" style="95" customWidth="1"/>
    <col min="8" max="8" width="10.42578125" style="95" customWidth="1"/>
    <col min="9" max="9" width="14" style="3" customWidth="1"/>
    <col min="10" max="16384" width="9.140625" style="94"/>
  </cols>
  <sheetData>
    <row r="1" spans="1:9" ht="27" customHeight="1">
      <c r="A1" s="99" t="s">
        <v>443</v>
      </c>
      <c r="B1" s="100"/>
      <c r="C1" s="100"/>
      <c r="D1" s="100"/>
      <c r="E1" s="100"/>
      <c r="F1" s="100"/>
      <c r="G1" s="100"/>
      <c r="H1" s="100"/>
      <c r="I1" s="101"/>
    </row>
    <row r="2" spans="1:9" s="98" customFormat="1" ht="36" customHeight="1">
      <c r="A2" s="250" t="s">
        <v>0</v>
      </c>
      <c r="B2" s="251" t="s">
        <v>382</v>
      </c>
      <c r="C2" s="250" t="s">
        <v>457</v>
      </c>
      <c r="D2" s="249" t="s">
        <v>458</v>
      </c>
      <c r="E2" s="249" t="s">
        <v>1</v>
      </c>
      <c r="F2" s="249" t="s">
        <v>2</v>
      </c>
      <c r="G2" s="249" t="s">
        <v>3</v>
      </c>
      <c r="H2" s="249" t="s">
        <v>4</v>
      </c>
      <c r="I2" s="249" t="s">
        <v>118</v>
      </c>
    </row>
    <row r="3" spans="1:9" s="98" customFormat="1" ht="36" customHeight="1">
      <c r="A3" s="250"/>
      <c r="B3" s="252"/>
      <c r="C3" s="250"/>
      <c r="D3" s="249"/>
      <c r="E3" s="249"/>
      <c r="F3" s="249"/>
      <c r="G3" s="249"/>
      <c r="H3" s="249"/>
      <c r="I3" s="249"/>
    </row>
    <row r="4" spans="1:9" s="98" customFormat="1" ht="27.6" customHeight="1">
      <c r="A4" s="89">
        <v>1</v>
      </c>
      <c r="B4" s="89"/>
      <c r="C4" s="96"/>
      <c r="D4" s="90"/>
      <c r="E4" s="90"/>
      <c r="F4" s="90">
        <f>D4*E4</f>
        <v>0</v>
      </c>
      <c r="G4" s="90">
        <f t="shared" ref="G4:G9" si="0">ROUND(F4*0.24,2)</f>
        <v>0</v>
      </c>
      <c r="H4" s="90">
        <f>F4+G4</f>
        <v>0</v>
      </c>
      <c r="I4" s="90"/>
    </row>
    <row r="5" spans="1:9" s="98" customFormat="1" ht="27.6" customHeight="1">
      <c r="A5" s="89">
        <v>2</v>
      </c>
      <c r="B5" s="89"/>
      <c r="C5" s="96"/>
      <c r="D5" s="90"/>
      <c r="E5" s="90"/>
      <c r="F5" s="90">
        <f t="shared" ref="F5:F7" si="1">D5*E5</f>
        <v>0</v>
      </c>
      <c r="G5" s="90">
        <f t="shared" ref="G5:G7" si="2">ROUND(F5*0.24,2)</f>
        <v>0</v>
      </c>
      <c r="H5" s="90">
        <f t="shared" ref="H5:H7" si="3">F5+G5</f>
        <v>0</v>
      </c>
      <c r="I5" s="90"/>
    </row>
    <row r="6" spans="1:9" s="98" customFormat="1" ht="27.6" customHeight="1">
      <c r="A6" s="89">
        <v>3</v>
      </c>
      <c r="B6" s="89"/>
      <c r="C6" s="96"/>
      <c r="D6" s="90"/>
      <c r="E6" s="90"/>
      <c r="F6" s="90">
        <f t="shared" si="1"/>
        <v>0</v>
      </c>
      <c r="G6" s="90">
        <f t="shared" si="2"/>
        <v>0</v>
      </c>
      <c r="H6" s="90">
        <f t="shared" si="3"/>
        <v>0</v>
      </c>
      <c r="I6" s="90"/>
    </row>
    <row r="7" spans="1:9" s="98" customFormat="1" ht="27.6" customHeight="1">
      <c r="A7" s="89">
        <v>4</v>
      </c>
      <c r="B7" s="89"/>
      <c r="C7" s="96"/>
      <c r="D7" s="90"/>
      <c r="E7" s="90"/>
      <c r="F7" s="90">
        <f t="shared" si="1"/>
        <v>0</v>
      </c>
      <c r="G7" s="90">
        <f t="shared" si="2"/>
        <v>0</v>
      </c>
      <c r="H7" s="90">
        <f t="shared" si="3"/>
        <v>0</v>
      </c>
      <c r="I7" s="90"/>
    </row>
    <row r="8" spans="1:9" s="98" customFormat="1" ht="27.6" customHeight="1">
      <c r="A8" s="89">
        <v>5</v>
      </c>
      <c r="B8" s="89"/>
      <c r="C8" s="96"/>
      <c r="D8" s="90"/>
      <c r="E8" s="90"/>
      <c r="F8" s="90">
        <f>D8*E8</f>
        <v>0</v>
      </c>
      <c r="G8" s="90">
        <f t="shared" si="0"/>
        <v>0</v>
      </c>
      <c r="H8" s="90">
        <f>F8+G8</f>
        <v>0</v>
      </c>
      <c r="I8" s="90"/>
    </row>
    <row r="9" spans="1:9" s="98" customFormat="1" ht="27.6" customHeight="1">
      <c r="A9" s="89">
        <v>6</v>
      </c>
      <c r="B9" s="89"/>
      <c r="C9" s="96"/>
      <c r="D9" s="90"/>
      <c r="E9" s="90"/>
      <c r="F9" s="90">
        <f>D9*E9</f>
        <v>0</v>
      </c>
      <c r="G9" s="90">
        <f t="shared" si="0"/>
        <v>0</v>
      </c>
      <c r="H9" s="90">
        <f>F9+G9</f>
        <v>0</v>
      </c>
      <c r="I9" s="90"/>
    </row>
    <row r="10" spans="1:9" s="98" customFormat="1" ht="27.6" customHeight="1">
      <c r="A10" s="244" t="s">
        <v>5</v>
      </c>
      <c r="B10" s="245"/>
      <c r="C10" s="245"/>
      <c r="D10" s="245"/>
      <c r="E10" s="246"/>
      <c r="F10" s="92">
        <f>SUM(F4:F9)</f>
        <v>0</v>
      </c>
      <c r="G10" s="92">
        <f t="shared" ref="G10:H10" si="4">SUM(G4:G9)</f>
        <v>0</v>
      </c>
      <c r="H10" s="92">
        <f t="shared" si="4"/>
        <v>0</v>
      </c>
      <c r="I10" s="90"/>
    </row>
    <row r="11" spans="1:9" s="98" customFormat="1" ht="12">
      <c r="A11" s="97"/>
      <c r="B11" s="97"/>
      <c r="I11" s="93"/>
    </row>
    <row r="12" spans="1:9" s="98" customFormat="1" ht="28.5" customHeight="1">
      <c r="A12" s="243" t="s">
        <v>476</v>
      </c>
      <c r="B12" s="243"/>
      <c r="C12" s="243"/>
      <c r="D12" s="243"/>
      <c r="E12" s="243"/>
      <c r="F12" s="243"/>
      <c r="G12" s="243"/>
      <c r="H12" s="243"/>
      <c r="I12" s="243"/>
    </row>
    <row r="13" spans="1:9">
      <c r="D13" s="94"/>
      <c r="E13" s="94"/>
      <c r="F13" s="94"/>
      <c r="G13" s="94"/>
      <c r="H13" s="94"/>
    </row>
    <row r="21" spans="4:8">
      <c r="D21" s="94"/>
      <c r="E21" s="94"/>
      <c r="F21" s="94"/>
      <c r="G21" s="94"/>
      <c r="H21" s="94"/>
    </row>
    <row r="22" spans="4:8">
      <c r="D22" s="94"/>
      <c r="E22" s="94"/>
      <c r="F22" s="94"/>
      <c r="G22" s="94"/>
      <c r="H22" s="94"/>
    </row>
    <row r="30" spans="4:8">
      <c r="D30" s="94"/>
      <c r="E30" s="94"/>
      <c r="F30" s="94"/>
      <c r="G30" s="94"/>
      <c r="H30" s="94"/>
    </row>
    <row r="31" spans="4:8">
      <c r="D31" s="94"/>
      <c r="E31" s="94"/>
      <c r="F31" s="94"/>
      <c r="G31" s="94"/>
      <c r="H31" s="94"/>
    </row>
  </sheetData>
  <mergeCells count="11">
    <mergeCell ref="A12:I12"/>
    <mergeCell ref="A10:E10"/>
    <mergeCell ref="A2:A3"/>
    <mergeCell ref="C2:C3"/>
    <mergeCell ref="D2:D3"/>
    <mergeCell ref="E2:E3"/>
    <mergeCell ref="F2:F3"/>
    <mergeCell ref="G2:G3"/>
    <mergeCell ref="H2:H3"/>
    <mergeCell ref="I2:I3"/>
    <mergeCell ref="B2:B3"/>
  </mergeCells>
  <printOptions horizontalCentered="1"/>
  <pageMargins left="0.15748031496062992" right="0.15748031496062992" top="0.74803149606299213" bottom="0.74803149606299213" header="0.31496062992125984" footer="0.31496062992125984"/>
  <pageSetup paperSize="9" scale="95" fitToHeight="4" orientation="portrait" r:id="rId1"/>
  <headerFooter alignWithMargins="0">
    <oddFooter>&amp;C____________________________________________________
&amp;"-,Κανονικά"&amp;11 1&amp;10&amp;XΗ&amp;X &amp;11Π&amp;10ΡΟΣΚΛΗΣΗ &amp;11CLLD/LEADER</oddFooter>
  </headerFooter>
</worksheet>
</file>

<file path=xl/worksheets/sheet7.xml><?xml version="1.0" encoding="utf-8"?>
<worksheet xmlns="http://schemas.openxmlformats.org/spreadsheetml/2006/main" xmlns:r="http://schemas.openxmlformats.org/officeDocument/2006/relationships">
  <dimension ref="A1:F24"/>
  <sheetViews>
    <sheetView workbookViewId="0">
      <selection activeCell="B3" sqref="B3"/>
    </sheetView>
  </sheetViews>
  <sheetFormatPr defaultColWidth="8.85546875" defaultRowHeight="15"/>
  <cols>
    <col min="1" max="1" width="4.42578125" style="3" customWidth="1"/>
    <col min="2" max="2" width="39.5703125" style="3" customWidth="1"/>
    <col min="3" max="3" width="10.42578125" style="3" customWidth="1"/>
    <col min="4" max="4" width="10.28515625" style="3" customWidth="1"/>
    <col min="5" max="5" width="10.42578125" style="3" customWidth="1"/>
    <col min="6" max="6" width="17.85546875" style="3" customWidth="1"/>
    <col min="7" max="16384" width="8.85546875" style="3"/>
  </cols>
  <sheetData>
    <row r="1" spans="1:6" s="1" customFormat="1" ht="23.45" customHeight="1">
      <c r="A1" s="99" t="s">
        <v>399</v>
      </c>
      <c r="B1" s="100"/>
      <c r="C1" s="100"/>
      <c r="D1" s="100"/>
      <c r="E1" s="100"/>
      <c r="F1" s="101"/>
    </row>
    <row r="2" spans="1:6" s="93" customFormat="1" ht="27" customHeight="1">
      <c r="A2" s="107" t="s">
        <v>0</v>
      </c>
      <c r="B2" s="108" t="s">
        <v>119</v>
      </c>
      <c r="C2" s="107" t="s">
        <v>2</v>
      </c>
      <c r="D2" s="107" t="s">
        <v>3</v>
      </c>
      <c r="E2" s="108" t="s">
        <v>4</v>
      </c>
      <c r="F2" s="108" t="s">
        <v>118</v>
      </c>
    </row>
    <row r="3" spans="1:6" s="93" customFormat="1" ht="27" customHeight="1">
      <c r="A3" s="109">
        <v>1</v>
      </c>
      <c r="B3" s="110" t="s">
        <v>383</v>
      </c>
      <c r="C3" s="111"/>
      <c r="D3" s="90">
        <f t="shared" ref="D3:D12" si="0">ROUND(C3*0.24,2)</f>
        <v>0</v>
      </c>
      <c r="E3" s="111">
        <f>C3+D3</f>
        <v>0</v>
      </c>
      <c r="F3" s="108"/>
    </row>
    <row r="4" spans="1:6" s="93" customFormat="1" ht="27" customHeight="1">
      <c r="A4" s="109">
        <v>2</v>
      </c>
      <c r="B4" s="110" t="s">
        <v>384</v>
      </c>
      <c r="C4" s="111"/>
      <c r="D4" s="90">
        <f t="shared" si="0"/>
        <v>0</v>
      </c>
      <c r="E4" s="111">
        <f>C4+D4</f>
        <v>0</v>
      </c>
      <c r="F4" s="90"/>
    </row>
    <row r="5" spans="1:6" s="93" customFormat="1" ht="27" customHeight="1">
      <c r="A5" s="109">
        <v>3</v>
      </c>
      <c r="B5" s="110" t="s">
        <v>385</v>
      </c>
      <c r="C5" s="111"/>
      <c r="D5" s="90">
        <f t="shared" si="0"/>
        <v>0</v>
      </c>
      <c r="E5" s="111">
        <f>C5+D5</f>
        <v>0</v>
      </c>
      <c r="F5" s="90"/>
    </row>
    <row r="6" spans="1:6" s="93" customFormat="1" ht="27" customHeight="1">
      <c r="A6" s="109">
        <v>4</v>
      </c>
      <c r="B6" s="110" t="s">
        <v>386</v>
      </c>
      <c r="C6" s="111"/>
      <c r="D6" s="90">
        <f t="shared" si="0"/>
        <v>0</v>
      </c>
      <c r="E6" s="111">
        <f t="shared" ref="E6:E12" si="1">C6+D6</f>
        <v>0</v>
      </c>
      <c r="F6" s="90"/>
    </row>
    <row r="7" spans="1:6" s="93" customFormat="1" ht="27" customHeight="1">
      <c r="A7" s="109">
        <v>5</v>
      </c>
      <c r="B7" s="110" t="s">
        <v>387</v>
      </c>
      <c r="C7" s="111"/>
      <c r="D7" s="90">
        <f t="shared" si="0"/>
        <v>0</v>
      </c>
      <c r="E7" s="111">
        <f t="shared" si="1"/>
        <v>0</v>
      </c>
      <c r="F7" s="90"/>
    </row>
    <row r="8" spans="1:6" s="93" customFormat="1" ht="27" customHeight="1">
      <c r="A8" s="109">
        <v>6</v>
      </c>
      <c r="B8" s="110" t="s">
        <v>388</v>
      </c>
      <c r="C8" s="111"/>
      <c r="D8" s="90">
        <f t="shared" si="0"/>
        <v>0</v>
      </c>
      <c r="E8" s="111">
        <f t="shared" si="1"/>
        <v>0</v>
      </c>
      <c r="F8" s="90"/>
    </row>
    <row r="9" spans="1:6" s="93" customFormat="1" ht="27" customHeight="1">
      <c r="A9" s="109">
        <v>7</v>
      </c>
      <c r="B9" s="110" t="s">
        <v>389</v>
      </c>
      <c r="C9" s="111"/>
      <c r="D9" s="90">
        <f t="shared" si="0"/>
        <v>0</v>
      </c>
      <c r="E9" s="111">
        <f t="shared" si="1"/>
        <v>0</v>
      </c>
      <c r="F9" s="90"/>
    </row>
    <row r="10" spans="1:6" s="93" customFormat="1" ht="27" customHeight="1">
      <c r="A10" s="109">
        <v>8</v>
      </c>
      <c r="B10" s="110" t="s">
        <v>390</v>
      </c>
      <c r="C10" s="111"/>
      <c r="D10" s="90">
        <f t="shared" si="0"/>
        <v>0</v>
      </c>
      <c r="E10" s="111">
        <f t="shared" si="1"/>
        <v>0</v>
      </c>
      <c r="F10" s="90"/>
    </row>
    <row r="11" spans="1:6" s="93" customFormat="1" ht="27" customHeight="1">
      <c r="A11" s="109">
        <v>9</v>
      </c>
      <c r="B11" s="110" t="s">
        <v>391</v>
      </c>
      <c r="C11" s="111"/>
      <c r="D11" s="90">
        <f t="shared" si="0"/>
        <v>0</v>
      </c>
      <c r="E11" s="111">
        <f t="shared" si="1"/>
        <v>0</v>
      </c>
      <c r="F11" s="90"/>
    </row>
    <row r="12" spans="1:6" s="93" customFormat="1" ht="27" customHeight="1">
      <c r="A12" s="109"/>
      <c r="B12" s="110" t="s">
        <v>392</v>
      </c>
      <c r="C12" s="111"/>
      <c r="D12" s="90">
        <f t="shared" si="0"/>
        <v>0</v>
      </c>
      <c r="E12" s="111">
        <f t="shared" si="1"/>
        <v>0</v>
      </c>
      <c r="F12" s="90"/>
    </row>
    <row r="13" spans="1:6" s="93" customFormat="1" ht="27" customHeight="1">
      <c r="A13" s="254" t="s">
        <v>5</v>
      </c>
      <c r="B13" s="255"/>
      <c r="C13" s="113">
        <f>SUM(C3:C12)</f>
        <v>0</v>
      </c>
      <c r="D13" s="113">
        <f t="shared" ref="D13:E13" si="2">SUM(D3:D12)</f>
        <v>0</v>
      </c>
      <c r="E13" s="113">
        <f t="shared" si="2"/>
        <v>0</v>
      </c>
      <c r="F13" s="90"/>
    </row>
    <row r="14" spans="1:6" s="93" customFormat="1" ht="12">
      <c r="A14" s="105"/>
    </row>
    <row r="15" spans="1:6" s="93" customFormat="1" ht="27" customHeight="1">
      <c r="A15" s="253" t="s">
        <v>477</v>
      </c>
      <c r="B15" s="253"/>
      <c r="C15" s="253"/>
      <c r="D15" s="253"/>
      <c r="E15" s="253"/>
      <c r="F15" s="253"/>
    </row>
    <row r="16" spans="1:6" s="93" customFormat="1" ht="21.75" customHeight="1">
      <c r="A16" s="147" t="s">
        <v>417</v>
      </c>
      <c r="B16" s="257" t="s">
        <v>418</v>
      </c>
      <c r="C16" s="257"/>
      <c r="D16" s="257"/>
      <c r="E16" s="257"/>
      <c r="F16" s="257"/>
    </row>
    <row r="17" spans="1:6" s="93" customFormat="1" ht="25.5" customHeight="1">
      <c r="A17" s="146" t="s">
        <v>419</v>
      </c>
      <c r="B17" s="180" t="s">
        <v>420</v>
      </c>
      <c r="C17" s="180"/>
      <c r="D17" s="180"/>
      <c r="E17" s="180"/>
      <c r="F17" s="180"/>
    </row>
    <row r="18" spans="1:6" s="93" customFormat="1" ht="18" customHeight="1">
      <c r="A18" s="106" t="s">
        <v>421</v>
      </c>
      <c r="B18" s="253" t="s">
        <v>422</v>
      </c>
      <c r="C18" s="253"/>
      <c r="D18" s="253"/>
      <c r="E18" s="253"/>
      <c r="F18" s="253"/>
    </row>
    <row r="19" spans="1:6" s="93" customFormat="1" ht="28.5" customHeight="1">
      <c r="A19" s="105"/>
      <c r="B19" s="256" t="s">
        <v>462</v>
      </c>
      <c r="C19" s="256"/>
      <c r="D19" s="256"/>
      <c r="E19" s="256"/>
      <c r="F19" s="256"/>
    </row>
    <row r="20" spans="1:6" s="93" customFormat="1" ht="28.5" customHeight="1">
      <c r="A20" s="105"/>
      <c r="B20" s="256" t="s">
        <v>463</v>
      </c>
      <c r="C20" s="256"/>
      <c r="D20" s="256"/>
      <c r="E20" s="256"/>
      <c r="F20" s="256"/>
    </row>
    <row r="21" spans="1:6" s="93" customFormat="1" ht="28.5" customHeight="1">
      <c r="A21" s="105"/>
      <c r="B21" s="256" t="s">
        <v>464</v>
      </c>
      <c r="C21" s="256"/>
      <c r="D21" s="256"/>
      <c r="E21" s="256"/>
      <c r="F21" s="256"/>
    </row>
    <row r="22" spans="1:6" s="93" customFormat="1" ht="18.75" customHeight="1">
      <c r="A22" s="105"/>
      <c r="B22" s="256" t="s">
        <v>465</v>
      </c>
      <c r="C22" s="256"/>
      <c r="D22" s="256"/>
      <c r="E22" s="256"/>
      <c r="F22" s="256"/>
    </row>
    <row r="23" spans="1:6" s="93" customFormat="1" ht="12"/>
    <row r="24" spans="1:6" s="93" customFormat="1" ht="12"/>
  </sheetData>
  <mergeCells count="9">
    <mergeCell ref="A13:B13"/>
    <mergeCell ref="B19:F19"/>
    <mergeCell ref="B20:F20"/>
    <mergeCell ref="B21:F21"/>
    <mergeCell ref="B22:F22"/>
    <mergeCell ref="A15:F15"/>
    <mergeCell ref="B16:F16"/>
    <mergeCell ref="B17:F17"/>
    <mergeCell ref="B18:F18"/>
  </mergeCells>
  <phoneticPr fontId="2" type="noConversion"/>
  <printOptions horizontalCentered="1"/>
  <pageMargins left="0.15748031496062992" right="0.15748031496062992" top="0.74803149606299213" bottom="0.74803149606299213" header="0.31496062992125984" footer="0.31496062992125984"/>
  <pageSetup paperSize="9" scale="95" orientation="portrait" r:id="rId1"/>
  <headerFooter alignWithMargins="0">
    <oddFooter>&amp;C____________________________________________________
&amp;"-,Κανονικά"&amp;11 1&amp;10&amp;XΗ&amp;X &amp;11Π&amp;10ΡΟΣΚΛΗΣΗ &amp;11CLLD/LEADER</oddFooter>
  </headerFooter>
</worksheet>
</file>

<file path=xl/worksheets/sheet8.xml><?xml version="1.0" encoding="utf-8"?>
<worksheet xmlns="http://schemas.openxmlformats.org/spreadsheetml/2006/main" xmlns:r="http://schemas.openxmlformats.org/officeDocument/2006/relationships">
  <dimension ref="A1:H12"/>
  <sheetViews>
    <sheetView zoomScaleNormal="100" workbookViewId="0">
      <selection activeCell="B3" sqref="B3"/>
    </sheetView>
  </sheetViews>
  <sheetFormatPr defaultColWidth="8.85546875" defaultRowHeight="15"/>
  <cols>
    <col min="1" max="1" width="4.42578125" style="2" customWidth="1"/>
    <col min="2" max="2" width="37.28515625" style="2" customWidth="1"/>
    <col min="3" max="3" width="7.28515625" style="2" customWidth="1"/>
    <col min="4" max="4" width="8.7109375" style="2" customWidth="1"/>
    <col min="5" max="5" width="10.42578125" style="2" customWidth="1"/>
    <col min="6" max="6" width="10.28515625" style="2" customWidth="1"/>
    <col min="7" max="7" width="10.42578125" style="2" customWidth="1"/>
    <col min="8" max="8" width="17.85546875" style="2" customWidth="1"/>
    <col min="9" max="16384" width="8.85546875" style="2"/>
  </cols>
  <sheetData>
    <row r="1" spans="1:8" s="94" customFormat="1" ht="27" customHeight="1">
      <c r="A1" s="120" t="s">
        <v>444</v>
      </c>
      <c r="B1" s="121"/>
      <c r="C1" s="121"/>
      <c r="D1" s="121"/>
      <c r="E1" s="121"/>
      <c r="F1" s="121"/>
      <c r="G1" s="121"/>
      <c r="H1" s="131"/>
    </row>
    <row r="2" spans="1:8" s="98" customFormat="1" ht="27" customHeight="1">
      <c r="A2" s="108" t="s">
        <v>0</v>
      </c>
      <c r="B2" s="108" t="s">
        <v>393</v>
      </c>
      <c r="C2" s="108" t="s">
        <v>466</v>
      </c>
      <c r="D2" s="108" t="s">
        <v>1</v>
      </c>
      <c r="E2" s="108" t="s">
        <v>2</v>
      </c>
      <c r="F2" s="108" t="s">
        <v>3</v>
      </c>
      <c r="G2" s="108" t="s">
        <v>4</v>
      </c>
      <c r="H2" s="108" t="s">
        <v>118</v>
      </c>
    </row>
    <row r="3" spans="1:8" s="98" customFormat="1" ht="27" customHeight="1">
      <c r="A3" s="115">
        <v>1</v>
      </c>
      <c r="B3" s="110" t="s">
        <v>395</v>
      </c>
      <c r="C3" s="116"/>
      <c r="D3" s="116"/>
      <c r="E3" s="90">
        <f>C3*D3</f>
        <v>0</v>
      </c>
      <c r="F3" s="90">
        <f t="shared" ref="F3:F7" si="0">ROUND(E3*0.24,2)</f>
        <v>0</v>
      </c>
      <c r="G3" s="90">
        <f>E3+F3</f>
        <v>0</v>
      </c>
      <c r="H3" s="117"/>
    </row>
    <row r="4" spans="1:8" s="98" customFormat="1" ht="36">
      <c r="A4" s="115">
        <v>2</v>
      </c>
      <c r="B4" s="110" t="s">
        <v>445</v>
      </c>
      <c r="C4" s="116"/>
      <c r="D4" s="116"/>
      <c r="E4" s="90">
        <f t="shared" ref="E4:E7" si="1">C4*D4</f>
        <v>0</v>
      </c>
      <c r="F4" s="90">
        <f t="shared" si="0"/>
        <v>0</v>
      </c>
      <c r="G4" s="90">
        <f>E4+F4</f>
        <v>0</v>
      </c>
      <c r="H4" s="117"/>
    </row>
    <row r="5" spans="1:8" s="98" customFormat="1" ht="27" customHeight="1">
      <c r="A5" s="115">
        <v>3</v>
      </c>
      <c r="B5" s="110" t="s">
        <v>396</v>
      </c>
      <c r="C5" s="116"/>
      <c r="D5" s="116"/>
      <c r="E5" s="90">
        <f t="shared" si="1"/>
        <v>0</v>
      </c>
      <c r="F5" s="90">
        <f t="shared" si="0"/>
        <v>0</v>
      </c>
      <c r="G5" s="90">
        <f>E5+F5</f>
        <v>0</v>
      </c>
      <c r="H5" s="117"/>
    </row>
    <row r="6" spans="1:8" s="98" customFormat="1" ht="27" customHeight="1">
      <c r="A6" s="115">
        <v>4</v>
      </c>
      <c r="B6" s="110" t="s">
        <v>394</v>
      </c>
      <c r="C6" s="116"/>
      <c r="D6" s="116"/>
      <c r="E6" s="90">
        <f t="shared" si="1"/>
        <v>0</v>
      </c>
      <c r="F6" s="90">
        <f t="shared" si="0"/>
        <v>0</v>
      </c>
      <c r="G6" s="90">
        <f>E6+F6</f>
        <v>0</v>
      </c>
      <c r="H6" s="117"/>
    </row>
    <row r="7" spans="1:8" s="98" customFormat="1" ht="27" customHeight="1">
      <c r="A7" s="115"/>
      <c r="B7" s="110" t="s">
        <v>392</v>
      </c>
      <c r="C7" s="116"/>
      <c r="D7" s="116"/>
      <c r="E7" s="90">
        <f t="shared" si="1"/>
        <v>0</v>
      </c>
      <c r="F7" s="90">
        <f t="shared" si="0"/>
        <v>0</v>
      </c>
      <c r="G7" s="90">
        <f t="shared" ref="G7" si="2">E7+F7</f>
        <v>0</v>
      </c>
      <c r="H7" s="117"/>
    </row>
    <row r="8" spans="1:8" s="98" customFormat="1" ht="27" customHeight="1">
      <c r="A8" s="117"/>
      <c r="B8" s="112" t="s">
        <v>5</v>
      </c>
      <c r="C8" s="112"/>
      <c r="D8" s="112"/>
      <c r="E8" s="118">
        <f>SUM(E3:E7)</f>
        <v>0</v>
      </c>
      <c r="F8" s="118">
        <f t="shared" ref="F8:G8" si="3">SUM(F3:F7)</f>
        <v>0</v>
      </c>
      <c r="G8" s="118">
        <f t="shared" si="3"/>
        <v>0</v>
      </c>
      <c r="H8" s="119"/>
    </row>
    <row r="9" spans="1:8" s="98" customFormat="1" ht="12">
      <c r="A9" s="97"/>
    </row>
    <row r="10" spans="1:8" s="98" customFormat="1" ht="38.25" customHeight="1">
      <c r="A10" s="257" t="s">
        <v>476</v>
      </c>
      <c r="B10" s="257"/>
      <c r="C10" s="257"/>
      <c r="D10" s="257"/>
      <c r="E10" s="257"/>
      <c r="F10" s="257"/>
      <c r="G10" s="257"/>
      <c r="H10" s="257"/>
    </row>
    <row r="11" spans="1:8" s="98" customFormat="1" ht="12">
      <c r="A11" s="97"/>
    </row>
    <row r="12" spans="1:8">
      <c r="A12" s="114"/>
    </row>
  </sheetData>
  <mergeCells count="1">
    <mergeCell ref="A10:H10"/>
  </mergeCells>
  <printOptions horizontalCentered="1"/>
  <pageMargins left="0.15748031496062992" right="0.15748031496062992" top="0.55118110236220474" bottom="0.74803149606299213" header="0.31496062992125984" footer="0.31496062992125984"/>
  <pageSetup paperSize="9" scale="95" orientation="portrait" r:id="rId1"/>
  <headerFooter alignWithMargins="0">
    <oddFooter>&amp;C____________________________________________________
&amp;"-,Κανονικά"&amp;11 1&amp;10&amp;XΗ&amp;X &amp;11Π&amp;10ΡΟΣΚΛΗΣΗ &amp;11CLLD/LEADER</oddFooter>
  </headerFooter>
</worksheet>
</file>

<file path=xl/worksheets/sheet9.xml><?xml version="1.0" encoding="utf-8"?>
<worksheet xmlns="http://schemas.openxmlformats.org/spreadsheetml/2006/main" xmlns:r="http://schemas.openxmlformats.org/officeDocument/2006/relationships">
  <dimension ref="A1:J16"/>
  <sheetViews>
    <sheetView zoomScaleNormal="100" workbookViewId="0">
      <selection activeCell="B4" sqref="B4"/>
    </sheetView>
  </sheetViews>
  <sheetFormatPr defaultColWidth="8.85546875" defaultRowHeight="12.75"/>
  <cols>
    <col min="1" max="1" width="4.42578125" style="1" customWidth="1"/>
    <col min="2" max="2" width="41.42578125" style="6" customWidth="1"/>
    <col min="3" max="3" width="10.42578125" style="1" customWidth="1"/>
    <col min="4" max="4" width="10.28515625" style="1" customWidth="1"/>
    <col min="5" max="5" width="10.42578125" style="1" customWidth="1"/>
    <col min="6" max="10" width="10.140625" style="1" customWidth="1"/>
    <col min="11" max="16384" width="8.85546875" style="1"/>
  </cols>
  <sheetData>
    <row r="1" spans="1:10" ht="27" customHeight="1">
      <c r="A1" s="120" t="s">
        <v>469</v>
      </c>
      <c r="B1" s="121"/>
      <c r="C1" s="121"/>
      <c r="D1" s="121"/>
      <c r="E1" s="121"/>
      <c r="F1" s="121"/>
      <c r="G1" s="121"/>
      <c r="H1" s="121"/>
      <c r="I1" s="121"/>
      <c r="J1" s="131"/>
    </row>
    <row r="2" spans="1:10" s="93" customFormat="1" ht="30" customHeight="1">
      <c r="A2" s="251" t="s">
        <v>0</v>
      </c>
      <c r="B2" s="263" t="s">
        <v>120</v>
      </c>
      <c r="C2" s="251" t="s">
        <v>2</v>
      </c>
      <c r="D2" s="251" t="s">
        <v>3</v>
      </c>
      <c r="E2" s="251" t="s">
        <v>4</v>
      </c>
      <c r="F2" s="258" t="s">
        <v>409</v>
      </c>
      <c r="G2" s="259"/>
      <c r="H2" s="259"/>
      <c r="I2" s="259"/>
      <c r="J2" s="260"/>
    </row>
    <row r="3" spans="1:10" s="93" customFormat="1" ht="24" customHeight="1">
      <c r="A3" s="252"/>
      <c r="B3" s="264"/>
      <c r="C3" s="252"/>
      <c r="D3" s="252"/>
      <c r="E3" s="265"/>
      <c r="F3" s="122" t="s">
        <v>467</v>
      </c>
      <c r="G3" s="122" t="s">
        <v>468</v>
      </c>
      <c r="H3" s="122" t="s">
        <v>472</v>
      </c>
      <c r="I3" s="122" t="s">
        <v>473</v>
      </c>
      <c r="J3" s="122" t="s">
        <v>474</v>
      </c>
    </row>
    <row r="4" spans="1:10" s="93" customFormat="1" ht="27" customHeight="1">
      <c r="A4" s="109">
        <v>1</v>
      </c>
      <c r="B4" s="123" t="s">
        <v>121</v>
      </c>
      <c r="C4" s="124">
        <f>'1.ΑΠΟΚΤΗΣΗ ΓΗΣ'!C9</f>
        <v>0</v>
      </c>
      <c r="D4" s="124">
        <f>'1.ΑΠΟΚΤΗΣΗ ΓΗΣ'!D9</f>
        <v>0</v>
      </c>
      <c r="E4" s="124">
        <f>'1.ΑΠΟΚΤΗΣΗ ΓΗΣ'!E9</f>
        <v>0</v>
      </c>
      <c r="F4" s="125"/>
      <c r="G4" s="125"/>
      <c r="H4" s="125"/>
      <c r="I4" s="125"/>
      <c r="J4" s="125"/>
    </row>
    <row r="5" spans="1:10" s="93" customFormat="1" ht="27" customHeight="1">
      <c r="A5" s="109">
        <v>2</v>
      </c>
      <c r="B5" s="123" t="s">
        <v>397</v>
      </c>
      <c r="C5" s="124">
        <f>'2.ΚΤΙΡΙΑΚΕΣ ΕΓΚΑΤΑΣΤΑΣΕΙΣ'!H237</f>
        <v>0</v>
      </c>
      <c r="D5" s="124">
        <f>'2.ΚΤΙΡΙΑΚΕΣ ΕΓΚΑΤΑΣΤΑΣΕΙΣ'!I237</f>
        <v>0</v>
      </c>
      <c r="E5" s="124">
        <f>'2.ΚΤΙΡΙΑΚΕΣ ΕΓΚΑΤΑΣΤΑΣΕΙΣ'!J237</f>
        <v>0</v>
      </c>
      <c r="F5" s="125"/>
      <c r="G5" s="125"/>
      <c r="H5" s="125"/>
      <c r="I5" s="125"/>
      <c r="J5" s="125"/>
    </row>
    <row r="6" spans="1:10" s="93" customFormat="1" ht="27" customHeight="1">
      <c r="A6" s="109">
        <v>3</v>
      </c>
      <c r="B6" s="123" t="s">
        <v>122</v>
      </c>
      <c r="C6" s="124">
        <f>'3.ΜΗΧΑΝΟΛΟΓΙΚΟΣ ΕΞΟΠΛΙΣΜΟΣ'!F10</f>
        <v>0</v>
      </c>
      <c r="D6" s="124">
        <f>'3.ΜΗΧΑΝΟΛΟΓΙΚΟΣ ΕΞΟΠΛΙΣΜΟΣ'!G10</f>
        <v>0</v>
      </c>
      <c r="E6" s="124">
        <f>'3.ΜΗΧΑΝΟΛΟΓΙΚΟΣ ΕΞΟΠΛΙΣΜΟΣ'!H10</f>
        <v>0</v>
      </c>
      <c r="F6" s="126"/>
      <c r="G6" s="126"/>
      <c r="H6" s="126"/>
      <c r="I6" s="126"/>
      <c r="J6" s="126"/>
    </row>
    <row r="7" spans="1:10" s="93" customFormat="1" ht="27" customHeight="1">
      <c r="A7" s="109">
        <v>4</v>
      </c>
      <c r="B7" s="123" t="s">
        <v>123</v>
      </c>
      <c r="C7" s="124">
        <f>'4.ΛΟΙΠΟΣ ΕΞΟΠΛΙΣΜΟΣ'!F10</f>
        <v>0</v>
      </c>
      <c r="D7" s="124">
        <f>'4.ΛΟΙΠΟΣ ΕΞΟΠΛΙΣΜΟΣ'!G10</f>
        <v>0</v>
      </c>
      <c r="E7" s="124">
        <f>'4.ΛΟΙΠΟΣ ΕΞΟΠΛΙΣΜΟΣ'!H10</f>
        <v>0</v>
      </c>
      <c r="F7" s="126"/>
      <c r="G7" s="126"/>
      <c r="H7" s="126"/>
      <c r="I7" s="126"/>
      <c r="J7" s="126"/>
    </row>
    <row r="8" spans="1:10" s="93" customFormat="1" ht="27" customHeight="1">
      <c r="A8" s="109">
        <v>5</v>
      </c>
      <c r="B8" s="123" t="s">
        <v>124</v>
      </c>
      <c r="C8" s="124">
        <f>'5.ΕΞΟΠΛΙΣΜΟΣ ΑΠΕ'!F10</f>
        <v>0</v>
      </c>
      <c r="D8" s="124">
        <f>'5.ΕΞΟΠΛΙΣΜΟΣ ΑΠΕ'!G10</f>
        <v>0</v>
      </c>
      <c r="E8" s="124">
        <f>'5.ΕΞΟΠΛΙΣΜΟΣ ΑΠΕ'!H10</f>
        <v>0</v>
      </c>
      <c r="F8" s="126"/>
      <c r="G8" s="126"/>
      <c r="H8" s="126"/>
      <c r="I8" s="126"/>
      <c r="J8" s="126"/>
    </row>
    <row r="9" spans="1:10" s="93" customFormat="1" ht="27" customHeight="1">
      <c r="A9" s="109">
        <v>6</v>
      </c>
      <c r="B9" s="123" t="s">
        <v>119</v>
      </c>
      <c r="C9" s="124">
        <f>'6.ΜΕΛΕΤΕΣ'!C13</f>
        <v>0</v>
      </c>
      <c r="D9" s="124">
        <f>'6.ΜΕΛΕΤΕΣ'!D13</f>
        <v>0</v>
      </c>
      <c r="E9" s="124">
        <f>'6.ΜΕΛΕΤΕΣ'!E13</f>
        <v>0</v>
      </c>
      <c r="F9" s="126"/>
      <c r="G9" s="126"/>
      <c r="H9" s="126"/>
      <c r="I9" s="126"/>
      <c r="J9" s="126"/>
    </row>
    <row r="10" spans="1:10" s="93" customFormat="1" ht="27" customHeight="1">
      <c r="A10" s="109">
        <v>7</v>
      </c>
      <c r="B10" s="123" t="s">
        <v>398</v>
      </c>
      <c r="C10" s="124">
        <f>'7.ΠΡΟΒΟΛΗ-ΠΡΟΩΘΗΣΗ-ΕΝΗΜΕΡΩΣΗ'!E8</f>
        <v>0</v>
      </c>
      <c r="D10" s="124">
        <f>'7.ΠΡΟΒΟΛΗ-ΠΡΟΩΘΗΣΗ-ΕΝΗΜΕΡΩΣΗ'!F8</f>
        <v>0</v>
      </c>
      <c r="E10" s="124">
        <f>'7.ΠΡΟΒΟΛΗ-ΠΡΟΩΘΗΣΗ-ΕΝΗΜΕΡΩΣΗ'!G8</f>
        <v>0</v>
      </c>
      <c r="F10" s="126"/>
      <c r="G10" s="126"/>
      <c r="H10" s="126"/>
      <c r="I10" s="126"/>
      <c r="J10" s="126"/>
    </row>
    <row r="11" spans="1:10" s="93" customFormat="1" ht="27" customHeight="1">
      <c r="A11" s="261" t="s">
        <v>410</v>
      </c>
      <c r="B11" s="262"/>
      <c r="C11" s="118">
        <f t="shared" ref="C11" si="0">SUM(C4:C10)</f>
        <v>0</v>
      </c>
      <c r="D11" s="118">
        <f t="shared" ref="D11" si="1">SUM(D4:D10)</f>
        <v>0</v>
      </c>
      <c r="E11" s="118">
        <f t="shared" ref="E11" si="2">SUM(E4:E10)</f>
        <v>0</v>
      </c>
      <c r="F11" s="118">
        <f t="shared" ref="F11" si="3">SUM(F4:F10)</f>
        <v>0</v>
      </c>
      <c r="G11" s="118">
        <f t="shared" ref="G11:J11" si="4">SUM(G4:G10)</f>
        <v>0</v>
      </c>
      <c r="H11" s="118">
        <f t="shared" si="4"/>
        <v>0</v>
      </c>
      <c r="I11" s="118">
        <f t="shared" si="4"/>
        <v>0</v>
      </c>
      <c r="J11" s="118">
        <f t="shared" si="4"/>
        <v>0</v>
      </c>
    </row>
    <row r="12" spans="1:10" s="93" customFormat="1" ht="12">
      <c r="A12" s="105"/>
      <c r="B12" s="127"/>
    </row>
    <row r="13" spans="1:10" s="93" customFormat="1" ht="16.5" customHeight="1">
      <c r="A13" s="253" t="s">
        <v>424</v>
      </c>
      <c r="B13" s="253"/>
      <c r="C13" s="253"/>
      <c r="D13" s="253"/>
      <c r="E13" s="253"/>
      <c r="F13" s="253"/>
      <c r="G13" s="253"/>
      <c r="H13" s="253"/>
      <c r="I13" s="253"/>
      <c r="J13" s="253"/>
    </row>
    <row r="14" spans="1:10" s="93" customFormat="1" ht="21" customHeight="1">
      <c r="A14" s="253" t="s">
        <v>425</v>
      </c>
      <c r="B14" s="253"/>
      <c r="C14" s="253"/>
      <c r="D14" s="253"/>
      <c r="E14" s="253"/>
    </row>
    <row r="15" spans="1:10" s="93" customFormat="1" ht="12">
      <c r="B15" s="127"/>
    </row>
    <row r="16" spans="1:10" s="93" customFormat="1" ht="12">
      <c r="B16" s="127"/>
    </row>
  </sheetData>
  <mergeCells count="9">
    <mergeCell ref="F2:J2"/>
    <mergeCell ref="A11:B11"/>
    <mergeCell ref="A14:E14"/>
    <mergeCell ref="A13:J13"/>
    <mergeCell ref="A2:A3"/>
    <mergeCell ref="B2:B3"/>
    <mergeCell ref="C2:C3"/>
    <mergeCell ref="D2:D3"/>
    <mergeCell ref="E2:E3"/>
  </mergeCells>
  <phoneticPr fontId="2" type="noConversion"/>
  <printOptions horizontalCentered="1"/>
  <pageMargins left="0.15748031496062992" right="0.15748031496062992" top="0.74803149606299213" bottom="0.74803149606299213" header="0.31496062992125984" footer="0.31496062992125984"/>
  <pageSetup paperSize="9" scale="95" orientation="landscape" r:id="rId1"/>
  <headerFooter alignWithMargins="0">
    <oddFooter>&amp;C____________________________________________________
&amp;"-,Κανονικά"&amp;11 1&amp;10&amp;XΗ&amp;X &amp;11Π&amp;10ΡΟΣΚΛΗΣΗ &amp;11CLLD/LEADER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12</vt:i4>
      </vt:variant>
      <vt:variant>
        <vt:lpstr>Περιοχές με ονόματα</vt:lpstr>
      </vt:variant>
      <vt:variant>
        <vt:i4>4</vt:i4>
      </vt:variant>
    </vt:vector>
  </HeadingPairs>
  <TitlesOfParts>
    <vt:vector size="16" baseType="lpstr">
      <vt:lpstr>ΟΔΗΓΙΕΣ</vt:lpstr>
      <vt:lpstr>1.ΑΠΟΚΤΗΣΗ ΓΗΣ</vt:lpstr>
      <vt:lpstr>2.ΚΤΙΡΙΑΚΕΣ ΕΓΚΑΤΑΣΤΑΣΕΙΣ</vt:lpstr>
      <vt:lpstr>3.ΜΗΧΑΝΟΛΟΓΙΚΟΣ ΕΞΟΠΛΙΣΜΟΣ</vt:lpstr>
      <vt:lpstr>4.ΛΟΙΠΟΣ ΕΞΟΠΛΙΣΜΟΣ</vt:lpstr>
      <vt:lpstr>5.ΕΞΟΠΛΙΣΜΟΣ ΑΠΕ</vt:lpstr>
      <vt:lpstr>6.ΜΕΛΕΤΕΣ</vt:lpstr>
      <vt:lpstr>7.ΠΡΟΒΟΛΗ-ΠΡΟΩΘΗΣΗ-ΕΝΗΜΕΡΩΣΗ</vt:lpstr>
      <vt:lpstr>8.ΣΥΝΟΠΤ.ΑΝΑΛΥΣΗ ΚΟΣΤΟΥΣ-ΧΡΟΝΟΔ</vt:lpstr>
      <vt:lpstr>1.ΠΟΛΙΤΙΣΤ.ΕΚΔΗΛΩΣΕΙΣ-ΔΙΟΡΓΑΝΩΣ</vt:lpstr>
      <vt:lpstr>2.ΠΟΛΙΤΙΣΤ.ΕΚΔΗΛΩΣΕΙΣ-ΜΕΛΕΤΕΣ</vt:lpstr>
      <vt:lpstr>3.ΠΟΛΙΤ.ΕΚΔΗΛΩΣΕΙΣ-ΣΥΝΟΠΤ.ΑΝΑΛΥ</vt:lpstr>
      <vt:lpstr>'2.ΚΤΙΡΙΑΚΕΣ ΕΓΚΑΤΑΣΤΑΣΕΙΣ'!Print_Area</vt:lpstr>
      <vt:lpstr>ΟΔΗΓΙΕΣ!Print_Area</vt:lpstr>
      <vt:lpstr>'2.ΚΤΙΡΙΑΚΕΣ ΕΓΚΑΤΑΣΤΑΣΕΙΣ'!Print_Titles</vt:lpstr>
      <vt:lpstr>'3.ΜΗΧΑΝΟΛΟΓΙΚΟΣ ΕΞΟΠΛΙΣΜΟΣ'!Print_Titles</vt:lpstr>
    </vt:vector>
  </TitlesOfParts>
  <Company>ΑΝΑΠΤΥΞΙΑΚΗ ΗΡΑΚΛΕΙΟΥ Α.Ε.</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deppie</dc:creator>
  <cp:lastModifiedBy>Konstantinos Voltis</cp:lastModifiedBy>
  <cp:revision/>
  <cp:lastPrinted>2019-05-27T14:17:35Z</cp:lastPrinted>
  <dcterms:created xsi:type="dcterms:W3CDTF">2010-08-10T10:34:07Z</dcterms:created>
  <dcterms:modified xsi:type="dcterms:W3CDTF">2019-06-26T10:22:29Z</dcterms:modified>
</cp:coreProperties>
</file>