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Nas-server\clld\ΑΛΙΕΙΑ &amp; ΘΑΛΑΣΣΑ\ΜΕΤΡΟ 8.3.3 ΔΡΑΣΕΙΣ ΔΗΜΟΣΙΟΥ ΧΑΡΑΚΤΗΡΑ\2η ΠΡΟΣΚΛΗΣΗ\ΣΧΕΔΙΟ ΠΡΟΣΚΛΗΣΗΣ\"/>
    </mc:Choice>
  </mc:AlternateContent>
  <xr:revisionPtr revIDLastSave="0" documentId="13_ncr:1_{A7550EB6-5A37-4BAF-9008-FA5757C4CD6E}" xr6:coauthVersionLast="47" xr6:coauthVersionMax="47" xr10:uidLastSave="{00000000-0000-0000-0000-000000000000}"/>
  <bookViews>
    <workbookView xWindow="-120" yWindow="-120" windowWidth="25440" windowHeight="15390" tabRatio="835" xr2:uid="{00000000-000D-0000-FFFF-FFFF00000000}"/>
  </bookViews>
  <sheets>
    <sheet name="ΟΔΗΓΙΕΣ" sheetId="21" r:id="rId1"/>
    <sheet name="1.ΑΠΟΚΤΗΣΗ ΓΗΣ" sheetId="27" r:id="rId2"/>
    <sheet name="2.ΚΤΙΡΙΑΚΕΣ ΕΓΚΑΤΑΣΤΑΣΕΙΣ" sheetId="28" r:id="rId3"/>
    <sheet name="3.ΜΗΧΑΝΟΛΟΓΙΚΟΣ ΕΞΟΠΛΙΣΜΟΣ" sheetId="2" r:id="rId4"/>
    <sheet name="4.ΛΟΙΠΟΣ ΕΞΟΠΛΙΣΜΟΣ" sheetId="9" r:id="rId5"/>
    <sheet name="5.ΕΞΟΠΛΙΣΜΟΣ ΑΠΕ" sheetId="24" r:id="rId6"/>
    <sheet name="6.ΜΕΛΕΤΕΣ-ΥΠΗΡΕΣΙΕΣ" sheetId="3" r:id="rId7"/>
    <sheet name="7.ΠΡΟΒΟΛΗ-ΠΡΟΩΘΗΣΗ-ΕΝΗΜΕΡΩΣΗ" sheetId="18" r:id="rId8"/>
    <sheet name="8.ΣΥΝΟΠΤ.ΑΝΑΛΥΣΗ ΚΟΣΤΟΥΣ-ΧΡΟΝΟΔ" sheetId="4" r:id="rId9"/>
  </sheets>
  <externalReferences>
    <externalReference r:id="rId10"/>
  </externalReferences>
  <definedNames>
    <definedName name="FPAA">[1]Οικοδομικά!$I$12</definedName>
    <definedName name="FPAB">[1]Οικοδομικά!$I$25</definedName>
    <definedName name="FPAD">[1]Οικοδομικά!$I$87</definedName>
    <definedName name="FPAE">[1]Οικοδομικά!$I$126</definedName>
    <definedName name="FPAEXOPLISMOS">#REF!</definedName>
    <definedName name="FPAG">[1]Οικοδομικά!$I$45</definedName>
    <definedName name="FPAH">[1]Οικοδομικά!$I$213</definedName>
    <definedName name="FPAST">[1]Οικοδομικά!$I$175</definedName>
    <definedName name="FPAZ">[1]Οικοδομικά!$I$200</definedName>
    <definedName name="KEXOPLISMOS">#REF!</definedName>
    <definedName name="_xlnm.Print_Area" localSheetId="2">'2.ΚΤΙΡΙΑΚΕΣ ΕΓΚΑΤΑΣΤΑΣΕΙΣ'!$A$1:$J$234</definedName>
    <definedName name="_xlnm.Print_Area" localSheetId="0">ΟΔΗΓΙΕΣ!$A$1:$K$17</definedName>
    <definedName name="_xlnm.Print_Titles" localSheetId="2">'2.ΚΤΙΡΙΑΚΕΣ ΕΓΚΑΤΑΣΤΑΣΕΙΣ'!$6:$6</definedName>
    <definedName name="_xlnm.Print_Titles" localSheetId="3">'3.ΜΗΧΑΝΟΛΟΓΙΚΟΣ ΕΞΟΠΛΙΣΜΟΣ'!$2:$3</definedName>
    <definedName name="SA">[1]Οικοδομικά!$H$12</definedName>
    <definedName name="SB">[1]Οικοδομικά!$H$25</definedName>
    <definedName name="SD">[1]Οικοδομικά!$H$87</definedName>
    <definedName name="SE">[1]Οικοδομικά!$H$126</definedName>
    <definedName name="SG">[1]Οικοδομικά!$H$45</definedName>
    <definedName name="SH">[1]Οικοδομικά!$H$213</definedName>
    <definedName name="SKA">[1]Οικοδομικά!$J$12</definedName>
    <definedName name="SKB">[1]Οικοδομικά!$J$25</definedName>
    <definedName name="SKD">[1]Οικοδομικά!$J$87</definedName>
    <definedName name="SKE">[1]Οικοδομικά!$J$126</definedName>
    <definedName name="SKEXOPLISMOS">#REF!</definedName>
    <definedName name="SKG">[1]Οικοδομικά!$J$45</definedName>
    <definedName name="SKH">[1]Οικοδομικά!$J$213</definedName>
    <definedName name="SKST">[1]Οικοδομικά!$J$175</definedName>
    <definedName name="SKZ">[1]Οικοδομικά!$J$200</definedName>
    <definedName name="SST">[1]Οικοδομικά!$H$175</definedName>
    <definedName name="SZ">[1]Οικοδομικά!$H$200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4" l="1"/>
  <c r="E41" i="18" l="1"/>
  <c r="F41" i="18" s="1"/>
  <c r="G41" i="18" s="1"/>
  <c r="E40" i="18"/>
  <c r="E39" i="18"/>
  <c r="F39" i="18" s="1"/>
  <c r="E38" i="18"/>
  <c r="E37" i="18"/>
  <c r="F37" i="18" s="1"/>
  <c r="G37" i="18" s="1"/>
  <c r="E36" i="18"/>
  <c r="F36" i="18" s="1"/>
  <c r="E33" i="18"/>
  <c r="F33" i="18" s="1"/>
  <c r="E32" i="18"/>
  <c r="E31" i="18"/>
  <c r="F31" i="18" s="1"/>
  <c r="E30" i="18"/>
  <c r="F30" i="18" s="1"/>
  <c r="G30" i="18" s="1"/>
  <c r="E29" i="18"/>
  <c r="F29" i="18" s="1"/>
  <c r="E28" i="18"/>
  <c r="E34" i="18" s="1"/>
  <c r="F34" i="18" s="1"/>
  <c r="E25" i="18"/>
  <c r="F25" i="18" s="1"/>
  <c r="E24" i="18"/>
  <c r="E23" i="18"/>
  <c r="F23" i="18" s="1"/>
  <c r="F22" i="18"/>
  <c r="E22" i="18"/>
  <c r="E21" i="18"/>
  <c r="E26" i="18" s="1"/>
  <c r="F26" i="18" s="1"/>
  <c r="G26" i="18" s="1"/>
  <c r="E20" i="18"/>
  <c r="F20" i="18" s="1"/>
  <c r="G20" i="18" s="1"/>
  <c r="E12" i="18"/>
  <c r="E13" i="18"/>
  <c r="F13" i="18" s="1"/>
  <c r="G13" i="18" s="1"/>
  <c r="E14" i="18"/>
  <c r="F14" i="18" s="1"/>
  <c r="E15" i="18"/>
  <c r="F15" i="18"/>
  <c r="E16" i="18"/>
  <c r="G16" i="18" s="1"/>
  <c r="F16" i="18"/>
  <c r="E17" i="18"/>
  <c r="F17" i="18" s="1"/>
  <c r="G17" i="18" s="1"/>
  <c r="E7" i="18"/>
  <c r="F7" i="18"/>
  <c r="G7" i="18" s="1"/>
  <c r="E4" i="18"/>
  <c r="E10" i="18" s="1"/>
  <c r="E5" i="18"/>
  <c r="E6" i="18"/>
  <c r="E8" i="18"/>
  <c r="F8" i="18" s="1"/>
  <c r="E9" i="18"/>
  <c r="F9" i="18" s="1"/>
  <c r="G9" i="18" s="1"/>
  <c r="H222" i="28"/>
  <c r="I222" i="28" s="1"/>
  <c r="H217" i="28"/>
  <c r="I217" i="28" s="1"/>
  <c r="H211" i="28"/>
  <c r="I211" i="28" s="1"/>
  <c r="H205" i="28"/>
  <c r="I205" i="28" s="1"/>
  <c r="H198" i="28"/>
  <c r="I198" i="28" s="1"/>
  <c r="J198" i="28" s="1"/>
  <c r="H192" i="28"/>
  <c r="I192" i="28" s="1"/>
  <c r="H187" i="28"/>
  <c r="I187" i="28" s="1"/>
  <c r="H178" i="28"/>
  <c r="I178" i="28" s="1"/>
  <c r="H169" i="28"/>
  <c r="I169" i="28" s="1"/>
  <c r="H164" i="28"/>
  <c r="I164" i="28" s="1"/>
  <c r="H159" i="28"/>
  <c r="I159" i="28" s="1"/>
  <c r="H152" i="28"/>
  <c r="I152" i="28" s="1"/>
  <c r="H145" i="28"/>
  <c r="I145" i="28" s="1"/>
  <c r="H135" i="28"/>
  <c r="I135" i="28" s="1"/>
  <c r="H129" i="28"/>
  <c r="I129" i="28" s="1"/>
  <c r="H107" i="28"/>
  <c r="I107" i="28" s="1"/>
  <c r="H93" i="28"/>
  <c r="I93" i="28" s="1"/>
  <c r="H88" i="28"/>
  <c r="I88" i="28" s="1"/>
  <c r="H83" i="28"/>
  <c r="I83" i="28" s="1"/>
  <c r="H67" i="28"/>
  <c r="I67" i="28" s="1"/>
  <c r="H53" i="28"/>
  <c r="I53" i="28" s="1"/>
  <c r="H39" i="28"/>
  <c r="I39" i="28" s="1"/>
  <c r="H15" i="28"/>
  <c r="H29" i="28"/>
  <c r="H11" i="4"/>
  <c r="J11" i="4"/>
  <c r="F5" i="24"/>
  <c r="F6" i="24"/>
  <c r="G6" i="24"/>
  <c r="H6" i="24" s="1"/>
  <c r="F7" i="24"/>
  <c r="G7" i="24" s="1"/>
  <c r="H7" i="24" s="1"/>
  <c r="F5" i="9"/>
  <c r="F6" i="9"/>
  <c r="H6" i="9" s="1"/>
  <c r="G6" i="9"/>
  <c r="F7" i="9"/>
  <c r="G7" i="9" s="1"/>
  <c r="F5" i="2"/>
  <c r="G5" i="2"/>
  <c r="F6" i="2"/>
  <c r="F7" i="2"/>
  <c r="G7" i="2" s="1"/>
  <c r="H7" i="2" s="1"/>
  <c r="F11" i="4"/>
  <c r="G11" i="4"/>
  <c r="D4" i="3"/>
  <c r="D5" i="3"/>
  <c r="D6" i="3"/>
  <c r="D7" i="3"/>
  <c r="E7" i="3" s="1"/>
  <c r="D8" i="3"/>
  <c r="D9" i="3"/>
  <c r="E9" i="3" s="1"/>
  <c r="D10" i="3"/>
  <c r="D11" i="3"/>
  <c r="E11" i="3" s="1"/>
  <c r="D12" i="3"/>
  <c r="E6" i="3"/>
  <c r="E8" i="3"/>
  <c r="E10" i="3"/>
  <c r="E12" i="3"/>
  <c r="D3" i="3"/>
  <c r="H221" i="28"/>
  <c r="I221" i="28" s="1"/>
  <c r="H220" i="28"/>
  <c r="H216" i="28"/>
  <c r="I216" i="28" s="1"/>
  <c r="J216" i="28" s="1"/>
  <c r="H215" i="28"/>
  <c r="I215" i="28" s="1"/>
  <c r="J215" i="28" s="1"/>
  <c r="H214" i="28"/>
  <c r="I214" i="28" s="1"/>
  <c r="H213" i="28"/>
  <c r="H210" i="28"/>
  <c r="I210" i="28" s="1"/>
  <c r="J210" i="28" s="1"/>
  <c r="H209" i="28"/>
  <c r="H208" i="28"/>
  <c r="I208" i="28" s="1"/>
  <c r="H207" i="28"/>
  <c r="H204" i="28"/>
  <c r="I204" i="28" s="1"/>
  <c r="H203" i="28"/>
  <c r="H202" i="28"/>
  <c r="I202" i="28" s="1"/>
  <c r="H201" i="28"/>
  <c r="I201" i="28" s="1"/>
  <c r="H197" i="28"/>
  <c r="I197" i="28" s="1"/>
  <c r="H196" i="28"/>
  <c r="H195" i="28"/>
  <c r="I195" i="28" s="1"/>
  <c r="J195" i="28" s="1"/>
  <c r="H194" i="28"/>
  <c r="I194" i="28" s="1"/>
  <c r="H191" i="28"/>
  <c r="I191" i="28" s="1"/>
  <c r="H190" i="28"/>
  <c r="H189" i="28"/>
  <c r="I189" i="28" s="1"/>
  <c r="J189" i="28" s="1"/>
  <c r="H186" i="28"/>
  <c r="I186" i="28" s="1"/>
  <c r="H185" i="28"/>
  <c r="H184" i="28"/>
  <c r="I184" i="28" s="1"/>
  <c r="J184" i="28" s="1"/>
  <c r="H183" i="28"/>
  <c r="I183" i="28" s="1"/>
  <c r="J183" i="28" s="1"/>
  <c r="H182" i="28"/>
  <c r="I182" i="28" s="1"/>
  <c r="H181" i="28"/>
  <c r="H180" i="28"/>
  <c r="I180" i="28" s="1"/>
  <c r="J180" i="28" s="1"/>
  <c r="H177" i="28"/>
  <c r="I177" i="28" s="1"/>
  <c r="H176" i="28"/>
  <c r="H175" i="28"/>
  <c r="I175" i="28" s="1"/>
  <c r="J175" i="28" s="1"/>
  <c r="H174" i="28"/>
  <c r="I174" i="28" s="1"/>
  <c r="J174" i="28" s="1"/>
  <c r="H173" i="28"/>
  <c r="I173" i="28" s="1"/>
  <c r="H172" i="28"/>
  <c r="H171" i="28"/>
  <c r="I171" i="28" s="1"/>
  <c r="J171" i="28" s="1"/>
  <c r="H168" i="28"/>
  <c r="I168" i="28" s="1"/>
  <c r="H167" i="28"/>
  <c r="H166" i="28"/>
  <c r="I166" i="28" s="1"/>
  <c r="H163" i="28"/>
  <c r="I163" i="28" s="1"/>
  <c r="H162" i="28"/>
  <c r="H161" i="28"/>
  <c r="I161" i="28" s="1"/>
  <c r="J161" i="28" s="1"/>
  <c r="H158" i="28"/>
  <c r="I158" i="28" s="1"/>
  <c r="H157" i="28"/>
  <c r="H156" i="28"/>
  <c r="I156" i="28" s="1"/>
  <c r="J156" i="28" s="1"/>
  <c r="H155" i="28"/>
  <c r="I155" i="28" s="1"/>
  <c r="J155" i="28" s="1"/>
  <c r="H154" i="28"/>
  <c r="I154" i="28" s="1"/>
  <c r="H151" i="28"/>
  <c r="I151" i="28" s="1"/>
  <c r="H150" i="28"/>
  <c r="H149" i="28"/>
  <c r="I149" i="28" s="1"/>
  <c r="H148" i="28"/>
  <c r="I148" i="28" s="1"/>
  <c r="J148" i="28" s="1"/>
  <c r="H122" i="28"/>
  <c r="H123" i="28"/>
  <c r="I123" i="28" s="1"/>
  <c r="H124" i="28"/>
  <c r="I124" i="28" s="1"/>
  <c r="H125" i="28"/>
  <c r="H126" i="28"/>
  <c r="I126" i="28" s="1"/>
  <c r="J126" i="28" s="1"/>
  <c r="H127" i="28"/>
  <c r="I127" i="28" s="1"/>
  <c r="J127" i="28" s="1"/>
  <c r="H128" i="28"/>
  <c r="I128" i="28" s="1"/>
  <c r="H131" i="28"/>
  <c r="I131" i="28" s="1"/>
  <c r="H132" i="28"/>
  <c r="I132" i="28" s="1"/>
  <c r="J132" i="28" s="1"/>
  <c r="H133" i="28"/>
  <c r="I133" i="28" s="1"/>
  <c r="H134" i="28"/>
  <c r="H137" i="28"/>
  <c r="I137" i="28" s="1"/>
  <c r="J137" i="28" s="1"/>
  <c r="H138" i="28"/>
  <c r="I138" i="28" s="1"/>
  <c r="H139" i="28"/>
  <c r="H140" i="28"/>
  <c r="I140" i="28" s="1"/>
  <c r="J140" i="28" s="1"/>
  <c r="H141" i="28"/>
  <c r="I141" i="28" s="1"/>
  <c r="J141" i="28" s="1"/>
  <c r="H142" i="28"/>
  <c r="I142" i="28" s="1"/>
  <c r="H143" i="28"/>
  <c r="H144" i="28"/>
  <c r="I144" i="28" s="1"/>
  <c r="J144" i="28" s="1"/>
  <c r="H111" i="28"/>
  <c r="H112" i="28"/>
  <c r="I112" i="28" s="1"/>
  <c r="J112" i="28" s="1"/>
  <c r="H113" i="28"/>
  <c r="I113" i="28" s="1"/>
  <c r="H114" i="28"/>
  <c r="I114" i="28" s="1"/>
  <c r="H115" i="28"/>
  <c r="I115" i="28" s="1"/>
  <c r="J115" i="28" s="1"/>
  <c r="H116" i="28"/>
  <c r="I116" i="28" s="1"/>
  <c r="J116" i="28" s="1"/>
  <c r="H117" i="28"/>
  <c r="I117" i="28" s="1"/>
  <c r="H118" i="28"/>
  <c r="I118" i="28" s="1"/>
  <c r="H119" i="28"/>
  <c r="I119" i="28" s="1"/>
  <c r="J119" i="28" s="1"/>
  <c r="H120" i="28"/>
  <c r="I120" i="28" s="1"/>
  <c r="J120" i="28" s="1"/>
  <c r="H121" i="28"/>
  <c r="I121" i="28" s="1"/>
  <c r="H110" i="28"/>
  <c r="I110" i="28" s="1"/>
  <c r="H95" i="28"/>
  <c r="H96" i="28"/>
  <c r="I96" i="28" s="1"/>
  <c r="J96" i="28" s="1"/>
  <c r="H97" i="28"/>
  <c r="H98" i="28"/>
  <c r="H99" i="28"/>
  <c r="I99" i="28" s="1"/>
  <c r="J99" i="28" s="1"/>
  <c r="H100" i="28"/>
  <c r="I100" i="28" s="1"/>
  <c r="H101" i="28"/>
  <c r="I101" i="28" s="1"/>
  <c r="J101" i="28" s="1"/>
  <c r="H102" i="28"/>
  <c r="H103" i="28"/>
  <c r="H104" i="28"/>
  <c r="H105" i="28"/>
  <c r="I105" i="28" s="1"/>
  <c r="H106" i="28"/>
  <c r="H92" i="28"/>
  <c r="I92" i="28" s="1"/>
  <c r="J92" i="28" s="1"/>
  <c r="H91" i="28"/>
  <c r="I91" i="28" s="1"/>
  <c r="H90" i="28"/>
  <c r="I90" i="28" s="1"/>
  <c r="H87" i="28"/>
  <c r="I87" i="28" s="1"/>
  <c r="J87" i="28" s="1"/>
  <c r="H86" i="28"/>
  <c r="I86" i="28" s="1"/>
  <c r="H85" i="28"/>
  <c r="H71" i="28"/>
  <c r="H72" i="28"/>
  <c r="I72" i="28" s="1"/>
  <c r="H73" i="28"/>
  <c r="I73" i="28" s="1"/>
  <c r="J73" i="28" s="1"/>
  <c r="H74" i="28"/>
  <c r="I74" i="28" s="1"/>
  <c r="J74" i="28" s="1"/>
  <c r="H75" i="28"/>
  <c r="H76" i="28"/>
  <c r="I76" i="28" s="1"/>
  <c r="H77" i="28"/>
  <c r="I77" i="28" s="1"/>
  <c r="H78" i="28"/>
  <c r="I78" i="28" s="1"/>
  <c r="J78" i="28" s="1"/>
  <c r="H79" i="28"/>
  <c r="H80" i="28"/>
  <c r="I80" i="28" s="1"/>
  <c r="H81" i="28"/>
  <c r="I81" i="28" s="1"/>
  <c r="J81" i="28" s="1"/>
  <c r="H82" i="28"/>
  <c r="I82" i="28" s="1"/>
  <c r="H70" i="28"/>
  <c r="I70" i="28" s="1"/>
  <c r="H56" i="28"/>
  <c r="I56" i="28" s="1"/>
  <c r="J56" i="28" s="1"/>
  <c r="H57" i="28"/>
  <c r="I57" i="28" s="1"/>
  <c r="J57" i="28" s="1"/>
  <c r="H58" i="28"/>
  <c r="I58" i="28" s="1"/>
  <c r="H59" i="28"/>
  <c r="H60" i="28"/>
  <c r="I60" i="28" s="1"/>
  <c r="J60" i="28" s="1"/>
  <c r="H61" i="28"/>
  <c r="I61" i="28" s="1"/>
  <c r="H62" i="28"/>
  <c r="I62" i="28" s="1"/>
  <c r="H63" i="28"/>
  <c r="H64" i="28"/>
  <c r="I64" i="28" s="1"/>
  <c r="J64" i="28" s="1"/>
  <c r="H65" i="28"/>
  <c r="H66" i="28"/>
  <c r="I66" i="28" s="1"/>
  <c r="H42" i="28"/>
  <c r="H43" i="28"/>
  <c r="I43" i="28" s="1"/>
  <c r="J43" i="28" s="1"/>
  <c r="H44" i="28"/>
  <c r="H45" i="28"/>
  <c r="H46" i="28"/>
  <c r="I46" i="28" s="1"/>
  <c r="H47" i="28"/>
  <c r="I47" i="28" s="1"/>
  <c r="J47" i="28" s="1"/>
  <c r="H48" i="28"/>
  <c r="I48" i="28" s="1"/>
  <c r="J48" i="28" s="1"/>
  <c r="H49" i="28"/>
  <c r="H50" i="28"/>
  <c r="H51" i="28"/>
  <c r="I51" i="28" s="1"/>
  <c r="J51" i="28" s="1"/>
  <c r="H52" i="28"/>
  <c r="I52" i="28" s="1"/>
  <c r="J52" i="28" s="1"/>
  <c r="H55" i="28"/>
  <c r="I55" i="28" s="1"/>
  <c r="H41" i="28"/>
  <c r="I41" i="28" s="1"/>
  <c r="H38" i="28"/>
  <c r="I38" i="28" s="1"/>
  <c r="H37" i="28"/>
  <c r="H36" i="28"/>
  <c r="I36" i="28" s="1"/>
  <c r="J36" i="28" s="1"/>
  <c r="H35" i="28"/>
  <c r="I35" i="28" s="1"/>
  <c r="J35" i="28" s="1"/>
  <c r="H34" i="28"/>
  <c r="I34" i="28" s="1"/>
  <c r="H33" i="28"/>
  <c r="H32" i="28"/>
  <c r="I32" i="28" s="1"/>
  <c r="H19" i="28"/>
  <c r="I19" i="28" s="1"/>
  <c r="J19" i="28" s="1"/>
  <c r="H20" i="28"/>
  <c r="I20" i="28" s="1"/>
  <c r="H21" i="28"/>
  <c r="I21" i="28" s="1"/>
  <c r="H22" i="28"/>
  <c r="H23" i="28"/>
  <c r="I23" i="28" s="1"/>
  <c r="J23" i="28" s="1"/>
  <c r="H24" i="28"/>
  <c r="I24" i="28" s="1"/>
  <c r="H25" i="28"/>
  <c r="I25" i="28" s="1"/>
  <c r="H26" i="28"/>
  <c r="H27" i="28"/>
  <c r="I27" i="28" s="1"/>
  <c r="J27" i="28" s="1"/>
  <c r="H28" i="28"/>
  <c r="I28" i="28" s="1"/>
  <c r="H18" i="28"/>
  <c r="I18" i="28" s="1"/>
  <c r="H8" i="28"/>
  <c r="H9" i="28"/>
  <c r="H10" i="28"/>
  <c r="I10" i="28" s="1"/>
  <c r="H11" i="28"/>
  <c r="I11" i="28" s="1"/>
  <c r="J11" i="28" s="1"/>
  <c r="H12" i="28"/>
  <c r="I12" i="28" s="1"/>
  <c r="J12" i="28" s="1"/>
  <c r="H13" i="28"/>
  <c r="H14" i="28"/>
  <c r="I14" i="28" s="1"/>
  <c r="H7" i="28"/>
  <c r="I7" i="28" s="1"/>
  <c r="D8" i="27"/>
  <c r="D7" i="27"/>
  <c r="E7" i="27" s="1"/>
  <c r="D6" i="27"/>
  <c r="E6" i="27" s="1"/>
  <c r="D5" i="27"/>
  <c r="E5" i="27" s="1"/>
  <c r="D4" i="27"/>
  <c r="D3" i="27"/>
  <c r="C9" i="27"/>
  <c r="C4" i="4" s="1"/>
  <c r="E8" i="27"/>
  <c r="E4" i="27"/>
  <c r="G40" i="18" l="1"/>
  <c r="G8" i="18"/>
  <c r="E18" i="18"/>
  <c r="F18" i="18" s="1"/>
  <c r="G15" i="18"/>
  <c r="F38" i="18"/>
  <c r="G38" i="18" s="1"/>
  <c r="F40" i="18"/>
  <c r="F6" i="18"/>
  <c r="G6" i="18" s="1"/>
  <c r="G22" i="18"/>
  <c r="G36" i="18"/>
  <c r="E42" i="18"/>
  <c r="F42" i="18" s="1"/>
  <c r="G39" i="18"/>
  <c r="F28" i="18"/>
  <c r="G28" i="18" s="1"/>
  <c r="G29" i="18"/>
  <c r="F32" i="18"/>
  <c r="G32" i="18" s="1"/>
  <c r="G33" i="18"/>
  <c r="G31" i="18"/>
  <c r="G24" i="18"/>
  <c r="F24" i="18"/>
  <c r="G25" i="18"/>
  <c r="F21" i="18"/>
  <c r="G21" i="18" s="1"/>
  <c r="G23" i="18"/>
  <c r="G42" i="18"/>
  <c r="G34" i="18"/>
  <c r="G18" i="18"/>
  <c r="G12" i="18"/>
  <c r="G14" i="18"/>
  <c r="F12" i="18"/>
  <c r="F10" i="18"/>
  <c r="G5" i="18"/>
  <c r="F5" i="18"/>
  <c r="F4" i="18"/>
  <c r="G4" i="18" s="1"/>
  <c r="H223" i="28"/>
  <c r="H233" i="28" s="1"/>
  <c r="H68" i="28"/>
  <c r="H16" i="28"/>
  <c r="H146" i="28"/>
  <c r="H30" i="28"/>
  <c r="H227" i="28" s="1"/>
  <c r="H108" i="28"/>
  <c r="H229" i="28" s="1"/>
  <c r="H218" i="28"/>
  <c r="H199" i="28"/>
  <c r="H231" i="28" s="1"/>
  <c r="J222" i="28"/>
  <c r="J217" i="28"/>
  <c r="J211" i="28"/>
  <c r="J205" i="28"/>
  <c r="J192" i="28"/>
  <c r="J187" i="28"/>
  <c r="J178" i="28"/>
  <c r="J169" i="28"/>
  <c r="J164" i="28"/>
  <c r="J159" i="28"/>
  <c r="J152" i="28"/>
  <c r="J145" i="28"/>
  <c r="J135" i="28"/>
  <c r="J129" i="28"/>
  <c r="J107" i="28"/>
  <c r="J93" i="28"/>
  <c r="J88" i="28"/>
  <c r="J83" i="28"/>
  <c r="J67" i="28"/>
  <c r="J53" i="28"/>
  <c r="J39" i="28"/>
  <c r="I15" i="28"/>
  <c r="I29" i="28"/>
  <c r="G5" i="24"/>
  <c r="H5" i="24" s="1"/>
  <c r="H7" i="9"/>
  <c r="G5" i="9"/>
  <c r="H5" i="9" s="1"/>
  <c r="H5" i="2"/>
  <c r="G6" i="2"/>
  <c r="H6" i="2" s="1"/>
  <c r="D9" i="27"/>
  <c r="D4" i="4" s="1"/>
  <c r="D13" i="3"/>
  <c r="E3" i="27"/>
  <c r="E9" i="27" s="1"/>
  <c r="E4" i="4" s="1"/>
  <c r="H232" i="28"/>
  <c r="I207" i="28"/>
  <c r="J207" i="28" s="1"/>
  <c r="J201" i="28"/>
  <c r="J194" i="28"/>
  <c r="J131" i="28"/>
  <c r="J118" i="28"/>
  <c r="J149" i="28"/>
  <c r="I125" i="28"/>
  <c r="J125" i="28" s="1"/>
  <c r="J123" i="28"/>
  <c r="J82" i="28"/>
  <c r="J77" i="28"/>
  <c r="I85" i="28"/>
  <c r="J85" i="28" s="1"/>
  <c r="J114" i="28"/>
  <c r="J151" i="28"/>
  <c r="I213" i="28"/>
  <c r="J213" i="28" s="1"/>
  <c r="J214" i="28"/>
  <c r="I220" i="28"/>
  <c r="J221" i="28"/>
  <c r="I209" i="28"/>
  <c r="J209" i="28" s="1"/>
  <c r="J208" i="28"/>
  <c r="I203" i="28"/>
  <c r="J203" i="28" s="1"/>
  <c r="J204" i="28"/>
  <c r="J202" i="28"/>
  <c r="I190" i="28"/>
  <c r="J190" i="28" s="1"/>
  <c r="J191" i="28"/>
  <c r="I196" i="28"/>
  <c r="J196" i="28" s="1"/>
  <c r="J197" i="28"/>
  <c r="I181" i="28"/>
  <c r="J181" i="28" s="1"/>
  <c r="J182" i="28"/>
  <c r="I185" i="28"/>
  <c r="J185" i="28" s="1"/>
  <c r="J186" i="28"/>
  <c r="I172" i="28"/>
  <c r="J172" i="28" s="1"/>
  <c r="J173" i="28"/>
  <c r="I176" i="28"/>
  <c r="J176" i="28" s="1"/>
  <c r="J177" i="28"/>
  <c r="I167" i="28"/>
  <c r="J167" i="28" s="1"/>
  <c r="J168" i="28"/>
  <c r="J166" i="28"/>
  <c r="I162" i="28"/>
  <c r="J162" i="28" s="1"/>
  <c r="J163" i="28"/>
  <c r="J154" i="28"/>
  <c r="I157" i="28"/>
  <c r="J157" i="28" s="1"/>
  <c r="J158" i="28"/>
  <c r="I150" i="28"/>
  <c r="J150" i="28" s="1"/>
  <c r="H230" i="28"/>
  <c r="J142" i="28"/>
  <c r="J138" i="28"/>
  <c r="J133" i="28"/>
  <c r="J128" i="28"/>
  <c r="J124" i="28"/>
  <c r="I122" i="28"/>
  <c r="J122" i="28" s="1"/>
  <c r="I143" i="28"/>
  <c r="J143" i="28" s="1"/>
  <c r="I139" i="28"/>
  <c r="J139" i="28" s="1"/>
  <c r="I134" i="28"/>
  <c r="J134" i="28" s="1"/>
  <c r="J121" i="28"/>
  <c r="J117" i="28"/>
  <c r="J113" i="28"/>
  <c r="I111" i="28"/>
  <c r="J111" i="28" s="1"/>
  <c r="J110" i="28"/>
  <c r="J20" i="28"/>
  <c r="H228" i="28"/>
  <c r="J76" i="28"/>
  <c r="J86" i="28"/>
  <c r="J105" i="28"/>
  <c r="I44" i="28"/>
  <c r="J44" i="28" s="1"/>
  <c r="J100" i="28"/>
  <c r="J72" i="28"/>
  <c r="I104" i="28"/>
  <c r="J104" i="28" s="1"/>
  <c r="I95" i="28"/>
  <c r="J95" i="28" s="1"/>
  <c r="J91" i="28"/>
  <c r="J61" i="28"/>
  <c r="J80" i="28"/>
  <c r="I103" i="28"/>
  <c r="J103" i="28" s="1"/>
  <c r="I106" i="28"/>
  <c r="J106" i="28" s="1"/>
  <c r="I102" i="28"/>
  <c r="J102" i="28" s="1"/>
  <c r="I98" i="28"/>
  <c r="J98" i="28" s="1"/>
  <c r="I97" i="28"/>
  <c r="J97" i="28" s="1"/>
  <c r="J90" i="28"/>
  <c r="I79" i="28"/>
  <c r="J79" i="28" s="1"/>
  <c r="I75" i="28"/>
  <c r="J75" i="28" s="1"/>
  <c r="I71" i="28"/>
  <c r="J71" i="28" s="1"/>
  <c r="J70" i="28"/>
  <c r="J24" i="28"/>
  <c r="I50" i="28"/>
  <c r="J50" i="28" s="1"/>
  <c r="I65" i="28"/>
  <c r="J65" i="28" s="1"/>
  <c r="J46" i="28"/>
  <c r="J66" i="28"/>
  <c r="J62" i="28"/>
  <c r="J58" i="28"/>
  <c r="I63" i="28"/>
  <c r="J63" i="28" s="1"/>
  <c r="I59" i="28"/>
  <c r="I42" i="28"/>
  <c r="J42" i="28" s="1"/>
  <c r="I49" i="28"/>
  <c r="J49" i="28" s="1"/>
  <c r="I45" i="28"/>
  <c r="J45" i="28" s="1"/>
  <c r="J55" i="28"/>
  <c r="J41" i="28"/>
  <c r="I33" i="28"/>
  <c r="J33" i="28" s="1"/>
  <c r="J34" i="28"/>
  <c r="I37" i="28"/>
  <c r="J37" i="28" s="1"/>
  <c r="J38" i="28"/>
  <c r="J28" i="28"/>
  <c r="J32" i="28"/>
  <c r="J25" i="28"/>
  <c r="J21" i="28"/>
  <c r="I26" i="28"/>
  <c r="J26" i="28" s="1"/>
  <c r="I22" i="28"/>
  <c r="J22" i="28" s="1"/>
  <c r="J18" i="28"/>
  <c r="H226" i="28"/>
  <c r="J14" i="28"/>
  <c r="I13" i="28"/>
  <c r="J13" i="28" s="1"/>
  <c r="J10" i="28"/>
  <c r="I9" i="28"/>
  <c r="J9" i="28" s="1"/>
  <c r="I8" i="28"/>
  <c r="J8" i="28" s="1"/>
  <c r="J7" i="28"/>
  <c r="F9" i="24"/>
  <c r="G9" i="24" s="1"/>
  <c r="F8" i="24"/>
  <c r="G8" i="24" s="1"/>
  <c r="F4" i="24"/>
  <c r="G4" i="24" s="1"/>
  <c r="G10" i="24" s="1"/>
  <c r="F4" i="2"/>
  <c r="G4" i="2" s="1"/>
  <c r="F9" i="9"/>
  <c r="G9" i="9" s="1"/>
  <c r="F8" i="9"/>
  <c r="G8" i="9" s="1"/>
  <c r="F4" i="9"/>
  <c r="E3" i="3"/>
  <c r="E4" i="3"/>
  <c r="E5" i="3"/>
  <c r="C13" i="3"/>
  <c r="F8" i="2"/>
  <c r="G8" i="2" s="1"/>
  <c r="F9" i="2"/>
  <c r="G9" i="2" s="1"/>
  <c r="E13" i="3" l="1"/>
  <c r="G10" i="18"/>
  <c r="G43" i="18" s="1"/>
  <c r="F43" i="18"/>
  <c r="H8" i="9"/>
  <c r="H9" i="24"/>
  <c r="E43" i="18"/>
  <c r="D10" i="4"/>
  <c r="J199" i="28"/>
  <c r="J146" i="28"/>
  <c r="J230" i="28" s="1"/>
  <c r="I68" i="28"/>
  <c r="I108" i="28"/>
  <c r="I229" i="28" s="1"/>
  <c r="I146" i="28"/>
  <c r="I230" i="28" s="1"/>
  <c r="I223" i="28"/>
  <c r="I233" i="28" s="1"/>
  <c r="J218" i="28"/>
  <c r="J232" i="28" s="1"/>
  <c r="I16" i="28"/>
  <c r="I226" i="28" s="1"/>
  <c r="I199" i="28"/>
  <c r="I231" i="28" s="1"/>
  <c r="J108" i="28"/>
  <c r="J229" i="28" s="1"/>
  <c r="I30" i="28"/>
  <c r="I218" i="28"/>
  <c r="I232" i="28" s="1"/>
  <c r="J15" i="28"/>
  <c r="J16" i="28" s="1"/>
  <c r="J226" i="28" s="1"/>
  <c r="J29" i="28"/>
  <c r="J30" i="28" s="1"/>
  <c r="F10" i="9"/>
  <c r="C7" i="4" s="1"/>
  <c r="G4" i="9"/>
  <c r="G10" i="9" s="1"/>
  <c r="G10" i="2"/>
  <c r="D6" i="4" s="1"/>
  <c r="H8" i="2"/>
  <c r="H9" i="2"/>
  <c r="C9" i="4"/>
  <c r="H234" i="28"/>
  <c r="C5" i="4" s="1"/>
  <c r="D9" i="4"/>
  <c r="H4" i="24"/>
  <c r="F10" i="24"/>
  <c r="C8" i="4" s="1"/>
  <c r="H8" i="24"/>
  <c r="H9" i="9"/>
  <c r="F10" i="2"/>
  <c r="C6" i="4" s="1"/>
  <c r="J220" i="28"/>
  <c r="J231" i="28"/>
  <c r="I228" i="28"/>
  <c r="J59" i="28"/>
  <c r="J68" i="28" s="1"/>
  <c r="I227" i="28"/>
  <c r="C10" i="4"/>
  <c r="J223" i="28" l="1"/>
  <c r="J233" i="28" s="1"/>
  <c r="J228" i="28"/>
  <c r="J227" i="28"/>
  <c r="H10" i="24"/>
  <c r="E8" i="4" s="1"/>
  <c r="H4" i="9"/>
  <c r="H10" i="9" s="1"/>
  <c r="E7" i="4" s="1"/>
  <c r="C11" i="4"/>
  <c r="E9" i="4"/>
  <c r="D7" i="4"/>
  <c r="H4" i="2"/>
  <c r="I234" i="28"/>
  <c r="D5" i="4" s="1"/>
  <c r="D8" i="4"/>
  <c r="E10" i="4"/>
  <c r="J234" i="28" l="1"/>
  <c r="E5" i="4" s="1"/>
  <c r="D11" i="4"/>
  <c r="H10" i="2"/>
  <c r="E6" i="4" s="1"/>
  <c r="E11" i="4" l="1"/>
</calcChain>
</file>

<file path=xl/sharedStrings.xml><?xml version="1.0" encoding="utf-8"?>
<sst xmlns="http://schemas.openxmlformats.org/spreadsheetml/2006/main" count="762" uniqueCount="522">
  <si>
    <t>Α/Α</t>
  </si>
  <si>
    <t>ΤΙΜΗ ΜΟΝΑΔΑΣ</t>
  </si>
  <si>
    <t>ΚΟΣΤΟΣ</t>
  </si>
  <si>
    <t>ΦΠΑ</t>
  </si>
  <si>
    <t>ΣΥΝΟΛΙΚΟ ΚΟΣΤΟΣ</t>
  </si>
  <si>
    <t>ΣΥΝΟΛΟ</t>
  </si>
  <si>
    <t>ΟΜΑΔΑ ΕΡΓΑΣΙΩΝ</t>
  </si>
  <si>
    <t>ΕΙΔΟΣ ΕΡΓΑΣΙΑΣ</t>
  </si>
  <si>
    <t>ΠΕΡΙΒΑΛΛΩΝ ΧΩΡΟΣ</t>
  </si>
  <si>
    <t>ΠΧ.01</t>
  </si>
  <si>
    <t>ΠΧ.02</t>
  </si>
  <si>
    <t>ΠΧ.03</t>
  </si>
  <si>
    <t>ΠΧ.04</t>
  </si>
  <si>
    <t>ΠΧ.05</t>
  </si>
  <si>
    <t>ΠΧ.06</t>
  </si>
  <si>
    <t>ΠΧ.07</t>
  </si>
  <si>
    <t>ΠΧ.08</t>
  </si>
  <si>
    <t>ΠΧ.09</t>
  </si>
  <si>
    <t>ΠΧ.10</t>
  </si>
  <si>
    <t>ΧΩΜΑΤΟΥΡΓΙΚΑ</t>
  </si>
  <si>
    <t>01.01</t>
  </si>
  <si>
    <t>01.02</t>
  </si>
  <si>
    <t>01.03</t>
  </si>
  <si>
    <t>01.04</t>
  </si>
  <si>
    <t>01.05</t>
  </si>
  <si>
    <t>01.06</t>
  </si>
  <si>
    <t>01.07</t>
  </si>
  <si>
    <t>ΚΑΘΑΙΡΕΣΕΙΣ</t>
  </si>
  <si>
    <t>02.01</t>
  </si>
  <si>
    <t>02.02</t>
  </si>
  <si>
    <t>02.03</t>
  </si>
  <si>
    <t>02.04</t>
  </si>
  <si>
    <t>02.05</t>
  </si>
  <si>
    <t>Καθαίρεση επιχρισμάτων</t>
  </si>
  <si>
    <t>02.06</t>
  </si>
  <si>
    <t>02.07</t>
  </si>
  <si>
    <t>02.08</t>
  </si>
  <si>
    <t>τεμ.</t>
  </si>
  <si>
    <t>02.09</t>
  </si>
  <si>
    <t>02.10</t>
  </si>
  <si>
    <t>02.11</t>
  </si>
  <si>
    <t>02.12</t>
  </si>
  <si>
    <t>ΣΚΥΡΟΔΕΜΑΤΑ</t>
  </si>
  <si>
    <t>Σενάζ μπατικά</t>
  </si>
  <si>
    <t>ΤΟΙΧΟΠΟΙΪΕΣ</t>
  </si>
  <si>
    <t>ΕΠΙΧΡΙΣΜΑΤΑ</t>
  </si>
  <si>
    <t>Επιχρίσματα χωριάτικου τύπου</t>
  </si>
  <si>
    <t>ΕΠΕΝΔΥΣΕΙΣ ΤΟΙΧΩΝ</t>
  </si>
  <si>
    <t>Με τσιμεντόπλακες</t>
  </si>
  <si>
    <t>Με πλακίδια κεραμικά ή πορσελάνης</t>
  </si>
  <si>
    <t>Κ Ο Υ Φ Ω Μ Α Τ Α</t>
  </si>
  <si>
    <t>Πόρτες ραμποτέ ή ταμπλαδωτές από MDF</t>
  </si>
  <si>
    <t>ΝΤΟΥΛΑΠΕΣ</t>
  </si>
  <si>
    <t>10.01</t>
  </si>
  <si>
    <t>10.02</t>
  </si>
  <si>
    <t>10.03</t>
  </si>
  <si>
    <t>10.04</t>
  </si>
  <si>
    <t>10.05</t>
  </si>
  <si>
    <t>ΜΟΝΩΣΕΙΣ ΣΤΕΓΑΝΩΣΕΙΣ</t>
  </si>
  <si>
    <t>11.01</t>
  </si>
  <si>
    <t>11.02</t>
  </si>
  <si>
    <t>11.03</t>
  </si>
  <si>
    <t>11.04</t>
  </si>
  <si>
    <t>ΜΑΡΜΑΡΙΚΑ</t>
  </si>
  <si>
    <t>12.01</t>
  </si>
  <si>
    <t>12.02</t>
  </si>
  <si>
    <t>12.03</t>
  </si>
  <si>
    <t>12.04</t>
  </si>
  <si>
    <t>12.05</t>
  </si>
  <si>
    <t>ΚΛΙΜΑΚΕΣ</t>
  </si>
  <si>
    <t>13.01</t>
  </si>
  <si>
    <t>13.02</t>
  </si>
  <si>
    <t>13.03</t>
  </si>
  <si>
    <t>ΨΕΥΔΟΡΟΦΕΣ</t>
  </si>
  <si>
    <t>14.01</t>
  </si>
  <si>
    <t>14.02</t>
  </si>
  <si>
    <t>14.03</t>
  </si>
  <si>
    <t>Από πλάκες ορυκτών ινών σε μεταλλικό σκελετό</t>
  </si>
  <si>
    <t>ΕΠΙΚΑΛΥΨΕΙΣ</t>
  </si>
  <si>
    <t>15.01</t>
  </si>
  <si>
    <t>15.02</t>
  </si>
  <si>
    <t>15.03</t>
  </si>
  <si>
    <t>15.04</t>
  </si>
  <si>
    <t>15.05</t>
  </si>
  <si>
    <t>15.06</t>
  </si>
  <si>
    <t>15.07</t>
  </si>
  <si>
    <t>ΣΤΗΘΑΙΑ</t>
  </si>
  <si>
    <t>16.01</t>
  </si>
  <si>
    <t>Από κιγκλίδωμα σιδερένιο</t>
  </si>
  <si>
    <t>16.02</t>
  </si>
  <si>
    <t>Από κιγκλίδωμα αλουμινίου</t>
  </si>
  <si>
    <t>16.03</t>
  </si>
  <si>
    <t>16.05</t>
  </si>
  <si>
    <t>16.06</t>
  </si>
  <si>
    <t>16.07</t>
  </si>
  <si>
    <t>ΧΡΩΜΑΤΙΣΜΟΙ</t>
  </si>
  <si>
    <t>17.01</t>
  </si>
  <si>
    <t>17.02</t>
  </si>
  <si>
    <t>17.03</t>
  </si>
  <si>
    <t>18.01</t>
  </si>
  <si>
    <t>18.02</t>
  </si>
  <si>
    <t>18.04</t>
  </si>
  <si>
    <t>ΥΔΡΑΥΛΙΚΕΣ ΕΓΚΑΤΑΣΤΑΣΕΙΣ</t>
  </si>
  <si>
    <t>19.01</t>
  </si>
  <si>
    <t>19.02</t>
  </si>
  <si>
    <t>19.03</t>
  </si>
  <si>
    <t>19.04</t>
  </si>
  <si>
    <t>Σύνδεση με δίκτυο ύδρευσης</t>
  </si>
  <si>
    <t>20.01</t>
  </si>
  <si>
    <t>20.02</t>
  </si>
  <si>
    <t>20.03</t>
  </si>
  <si>
    <t>20.04</t>
  </si>
  <si>
    <t>21.02</t>
  </si>
  <si>
    <t>21.03</t>
  </si>
  <si>
    <t>ΕΙΔΗ ΥΓΙΕΙΝΗΣ</t>
  </si>
  <si>
    <t>22.01</t>
  </si>
  <si>
    <t>22.02</t>
  </si>
  <si>
    <t>ΓΕΝΙΚΟ ΣΥΝΟΛΟ</t>
  </si>
  <si>
    <t>ΠΑΡΑΠΟΜΠΗ ΣΕ ΠΡΟΣΦΟΡΕΣ</t>
  </si>
  <si>
    <t>ΜΕΛΕΤΕΣ</t>
  </si>
  <si>
    <t>ΚΑΤΗΓΟΡΙΑ ΔΑΠΑΝΗΣ</t>
  </si>
  <si>
    <t>ΑΠΟΚΤΗΣΗ ΓΗΣ</t>
  </si>
  <si>
    <t xml:space="preserve">ΜΗΧΑΝΟΛΟΓΙΚΟΣ ΕΞΟΠΛΙΣΜΟΣ </t>
  </si>
  <si>
    <t>ΛΟΙΠΟΣ ΕΞΟΠΛΙΣΜΟΣ</t>
  </si>
  <si>
    <t>ΕΞΟΠΛΙΣΜΟΣ ΑΠΕ</t>
  </si>
  <si>
    <t>ΠΕΡΙΓΡΑΦΗ ΕΝΕΡΓΕΙΩΝ</t>
  </si>
  <si>
    <t xml:space="preserve">1. ΑΠΟΚΤΗΣΗ ΓΗΣ </t>
  </si>
  <si>
    <t>ΟΜΑΔΑ Α</t>
  </si>
  <si>
    <t>ΕΡΓΑ ΥΠΟΔΟΜΗΣ</t>
  </si>
  <si>
    <t>Υ.01</t>
  </si>
  <si>
    <t>Ισοπεδώσεις - διαμορφώσεις</t>
  </si>
  <si>
    <r>
      <t>μ</t>
    </r>
    <r>
      <rPr>
        <vertAlign val="superscript"/>
        <sz val="9"/>
        <rFont val="Calibri"/>
        <family val="2"/>
        <charset val="161"/>
        <scheme val="minor"/>
      </rPr>
      <t>2</t>
    </r>
  </si>
  <si>
    <t>Υ.02</t>
  </si>
  <si>
    <t>Σύνδεση με δίκτυο ΔΕΗ</t>
  </si>
  <si>
    <t>κατ' αποκ.</t>
  </si>
  <si>
    <t>Υ.03</t>
  </si>
  <si>
    <t>Σύνδεση με δίκτυο ΟΤΕ</t>
  </si>
  <si>
    <t>Υ.04</t>
  </si>
  <si>
    <t>Υ.05</t>
  </si>
  <si>
    <t>Σύνδεση με δίκτυο αποχέτευσης</t>
  </si>
  <si>
    <t>Υ.06</t>
  </si>
  <si>
    <r>
      <t>Κατασκευή βόθρου (σηπτικός και απορ-ροφητικός) συνολικού όγκου 13-15 μ</t>
    </r>
    <r>
      <rPr>
        <vertAlign val="superscript"/>
        <sz val="9"/>
        <rFont val="Calibri"/>
        <family val="2"/>
        <charset val="161"/>
        <scheme val="minor"/>
      </rPr>
      <t>3</t>
    </r>
  </si>
  <si>
    <t>Υ.07</t>
  </si>
  <si>
    <t>Κατασκευή βόθρου (στεγανός)</t>
  </si>
  <si>
    <t>Υ.08</t>
  </si>
  <si>
    <t>Καθαρισμός και συντήρηση δεξαμενής νερού</t>
  </si>
  <si>
    <t>ΟΜΑΔΑ Β</t>
  </si>
  <si>
    <t>Περίφραξη με γαλβανισμένο συρματόπλεγμα και σιδηρούς πασσάλους (χωρίς βάση beton)</t>
  </si>
  <si>
    <t>μ</t>
  </si>
  <si>
    <t>Κατασκευή ξύλινης περίφραξης ύψους 70-80 cm</t>
  </si>
  <si>
    <t>Κατασκευή υπόβασης-βάσης οδοποιίας (10+10 cm)</t>
  </si>
  <si>
    <t>Ασφαλτόστρωση (5 cm)</t>
  </si>
  <si>
    <t>Ξύλινη πέργκολα</t>
  </si>
  <si>
    <t>Σταμπωτό δάπεδο με σκυρόδεμα πάχους 10-12 cm</t>
  </si>
  <si>
    <t>Κράσπεδα (χωρίς την βάση από σκυρόδεμα)</t>
  </si>
  <si>
    <t>Επίστρωση με κυβόλιθους</t>
  </si>
  <si>
    <t>Μεταλλική συρόμενη πόρτα με μηχανισμό τηλεχειρισμού, πλήρης</t>
  </si>
  <si>
    <t>Πέτρινος χτιστός φούρνος (παραδοσιακός) πλήρης προς λειτουργία</t>
  </si>
  <si>
    <t>ΠΧ.11</t>
  </si>
  <si>
    <t>Πέτρινη χτιστή βρύση με βάση και γούρνα νερού πλήρης σε λειτουργία</t>
  </si>
  <si>
    <t>ΟΜΑΔΑ Γ</t>
  </si>
  <si>
    <t>Γενικές εκσκαφές γαιώδεις / ημιβραχώδεις με μηχανικά μέσα</t>
  </si>
  <si>
    <r>
      <t>μ</t>
    </r>
    <r>
      <rPr>
        <vertAlign val="superscript"/>
        <sz val="9"/>
        <rFont val="Calibri"/>
        <family val="2"/>
        <charset val="161"/>
      </rPr>
      <t>3</t>
    </r>
  </si>
  <si>
    <t>Γενικές εκσκαφές και εκσκαφές θεμελίων σε εδάφη βραχώδη-κροκαλοπαγή με μηχανικά μέσα</t>
  </si>
  <si>
    <t>Εκσκαφές θεμελίων γαιώδεις / ημιβραχώδεις με μηχανικά μέσα</t>
  </si>
  <si>
    <t>Εκσκαφές γαιώδεις-ημιβραχώδεις χωρίς μηχανικά μέσα</t>
  </si>
  <si>
    <t>Επιχώσεις με προϊόντα εκσκαφής</t>
  </si>
  <si>
    <t>Ειδικές επιχώσεις - εξυγιαντικές στρώσεις (σκύρα, χαλίκι)</t>
  </si>
  <si>
    <t>Στραγγιστήρια με διάτρητους σωλήνες D 200 mm</t>
  </si>
  <si>
    <t>Καθαίρεση πλινθοδομής με κονίαμα</t>
  </si>
  <si>
    <r>
      <t>μ</t>
    </r>
    <r>
      <rPr>
        <vertAlign val="superscript"/>
        <sz val="9"/>
        <color rgb="FF000000"/>
        <rFont val="Calibri"/>
        <family val="2"/>
        <charset val="161"/>
      </rPr>
      <t>3</t>
    </r>
  </si>
  <si>
    <t>Καθαίρεση αόπλου σκυροδέματος</t>
  </si>
  <si>
    <t>Καθαίρεση οπλισμένου σκυροδέματος</t>
  </si>
  <si>
    <r>
      <t>μ</t>
    </r>
    <r>
      <rPr>
        <vertAlign val="superscript"/>
        <sz val="9"/>
        <color rgb="FF000000"/>
        <rFont val="Calibri"/>
        <family val="2"/>
        <charset val="161"/>
      </rPr>
      <t>2</t>
    </r>
  </si>
  <si>
    <t>Καθαίρεση τοίχων για τη διαμόρφωση θυρών</t>
  </si>
  <si>
    <t>Καθαίρεση ξύλινων ή σιδηρών θυρών και παραθύρων</t>
  </si>
  <si>
    <t>Καθαίρεση ημίξεστης .ή ξεστής λιθοδομής</t>
  </si>
  <si>
    <t>Καθαίρεση δαπέδων-τοίχων εκ πλακών παντός τύπου</t>
  </si>
  <si>
    <t xml:space="preserve">Καθαίρεση επικεράμωσης </t>
  </si>
  <si>
    <t>Καθαίρεση ξύλινου φέροντος οργανισμού στέγης</t>
  </si>
  <si>
    <t>Καθαίρεση αρμολογημάτων</t>
  </si>
  <si>
    <t>Καθαρισμός επιφανειών με υδροβολή</t>
  </si>
  <si>
    <t>03.01</t>
  </si>
  <si>
    <t xml:space="preserve">Οπλισμένο σκυρόδεμα  C20/25                                              (προσβάσιμες περιοχές) </t>
  </si>
  <si>
    <t>03.02</t>
  </si>
  <si>
    <t xml:space="preserve">Οπλισμένο σκυρόδεμα C20/25                                               (δυσπρόσιτες περιοχές) </t>
  </si>
  <si>
    <t>03.03</t>
  </si>
  <si>
    <t xml:space="preserve">Ελαφρά οπλισμένο σκυρόδεμα δαπέδων C16/20 </t>
  </si>
  <si>
    <t>03.04</t>
  </si>
  <si>
    <t>Άοπλο σκυρόδεμα δαπέδων C16/20</t>
  </si>
  <si>
    <t>03.05</t>
  </si>
  <si>
    <t>Εξισωτικές στρώσεις  γαρμπιλοδέματος-σκυροδέματος C12/15</t>
  </si>
  <si>
    <t>03.06</t>
  </si>
  <si>
    <t>Εξισωτικές στρώσεις  κισηροδέματος</t>
  </si>
  <si>
    <t>03.07</t>
  </si>
  <si>
    <t>Εξισωτικές στρώσεις  κυψελωτού κονιοδέματος</t>
  </si>
  <si>
    <t>03.08</t>
  </si>
  <si>
    <t>Εξισωτικές στρώσεις  περλιτοδέματος</t>
  </si>
  <si>
    <t>03.09</t>
  </si>
  <si>
    <t>Σενάζ δρομικά</t>
  </si>
  <si>
    <t>03.10</t>
  </si>
  <si>
    <t>03.11</t>
  </si>
  <si>
    <t>Μανδύας χυτού σκυροδέματος</t>
  </si>
  <si>
    <t>03.12</t>
  </si>
  <si>
    <t>Μανδύας εκτοξευμένου σκυροδέματος</t>
  </si>
  <si>
    <r>
      <t>μ</t>
    </r>
    <r>
      <rPr>
        <vertAlign val="superscript"/>
        <sz val="9"/>
        <rFont val="Calibri"/>
        <family val="2"/>
        <charset val="161"/>
      </rPr>
      <t>2</t>
    </r>
  </si>
  <si>
    <t>ΟΜΑΔΑ Δ</t>
  </si>
  <si>
    <t>04.01</t>
  </si>
  <si>
    <t>Λιθοδομές μίας όψης</t>
  </si>
  <si>
    <t>04.02</t>
  </si>
  <si>
    <t>Λιθοδομές με λίθους 2 όψεων</t>
  </si>
  <si>
    <t>04.03</t>
  </si>
  <si>
    <t>Οπτοπλινθοδομές δρομικές</t>
  </si>
  <si>
    <t>04.04</t>
  </si>
  <si>
    <t>Οπτοπλινθοδομές μπατικές</t>
  </si>
  <si>
    <t>04.05</t>
  </si>
  <si>
    <t>Τσιμεντολιθοδομές μπατικές</t>
  </si>
  <si>
    <t>04.06</t>
  </si>
  <si>
    <t>Τσιμεντολιθοδομές δρομικές τύπου Alphablock, Ytong</t>
  </si>
  <si>
    <t>04.07</t>
  </si>
  <si>
    <t>Τσιμεντολιθοδομές μπατικές τύπου alphablock</t>
  </si>
  <si>
    <t>04.08</t>
  </si>
  <si>
    <t>Τοίχοι γυψοσανίδων δρομικοί</t>
  </si>
  <si>
    <t>04.09</t>
  </si>
  <si>
    <t>Τοίχοι γυψοσανίδων δρομικοί με 2 γύψους ανά πλευρά</t>
  </si>
  <si>
    <t>04.10</t>
  </si>
  <si>
    <t>Τοίχοι γυψοσανίδων δρομικοί με ανθυγρή γυψοσανίδα</t>
  </si>
  <si>
    <t>04.11</t>
  </si>
  <si>
    <t>Τυποποιημένα κινητά διαχωριστικά χώρων υγιεινής αλουμινίου ή συνθετικά</t>
  </si>
  <si>
    <t>04.12</t>
  </si>
  <si>
    <t>Κατασκευή ενισχυτικού τόξου από πλινθοδομή πάχους 20 cm</t>
  </si>
  <si>
    <t>04.13</t>
  </si>
  <si>
    <t>Κατασκευή ενισχυτικού τόξου από λιθοδομή πάχους 40 cm</t>
  </si>
  <si>
    <t>05.01</t>
  </si>
  <si>
    <t>Επιχρίσματα τριπτά ή πατητά  με ασβεστοτσιμεντοκονίαμα</t>
  </si>
  <si>
    <t>05.02</t>
  </si>
  <si>
    <t>05.03</t>
  </si>
  <si>
    <t>Αρμολογήματα  όψεων λιθοδομών-πλινθοδομών</t>
  </si>
  <si>
    <t>06.01</t>
  </si>
  <si>
    <t>06.02</t>
  </si>
  <si>
    <t>Με κεραμικά ψηφιδωτά πλακίδια</t>
  </si>
  <si>
    <t>06.03</t>
  </si>
  <si>
    <t>Με επεξεργασμένη  τσιμεντοκονία</t>
  </si>
  <si>
    <t>ΣΤΡΩΣΕΙΣ   ΔΑΠΕΔΩΝ</t>
  </si>
  <si>
    <t>07.01</t>
  </si>
  <si>
    <t>07.02</t>
  </si>
  <si>
    <t>Με χονδρόπλακες ακανόνιστου πάχους</t>
  </si>
  <si>
    <t>07.03</t>
  </si>
  <si>
    <t>Με χονδρόπλακες ορθογωνισμένες</t>
  </si>
  <si>
    <t>07.04</t>
  </si>
  <si>
    <t>Με λίθινες πλάκες (καρύστου κλπ)</t>
  </si>
  <si>
    <t>07.05</t>
  </si>
  <si>
    <t>Μωσαϊκό 3,5 cm με ψηφίδες και σοβατεπί</t>
  </si>
  <si>
    <t>07.06</t>
  </si>
  <si>
    <t>Με πλάκες μαρμάρου πάχους 2cm</t>
  </si>
  <si>
    <t>07.07</t>
  </si>
  <si>
    <t xml:space="preserve">Με πλακίδια κεραμικά </t>
  </si>
  <si>
    <t>07.08</t>
  </si>
  <si>
    <t>Με λωρίδες σουηδικής ξυλείας και ξύλινο σκελετό</t>
  </si>
  <si>
    <t>07.09</t>
  </si>
  <si>
    <t>Με λωρίδες δρυός, ιρόκο, τροπικής ξυλείας και ξύλινο σκελετό</t>
  </si>
  <si>
    <t>07.10</t>
  </si>
  <si>
    <t>Με λωρίδες laminate</t>
  </si>
  <si>
    <t>07.11</t>
  </si>
  <si>
    <t>Με πατητή τσιμεντοκονία με δίχτυ και επεξεργασμένη λεία έγχρωμη επιφάνεια με σκληρυντική επικάλυψη</t>
  </si>
  <si>
    <t>07.12</t>
  </si>
  <si>
    <t>Βιομηχανικό αντιολισθηρό δάπεδο</t>
  </si>
  <si>
    <t>ΟΜΑΔΑ Ε</t>
  </si>
  <si>
    <t>08.01</t>
  </si>
  <si>
    <t>Πόρτες από ξυλεία πρεσσαριστές κοινές</t>
  </si>
  <si>
    <t>08.02</t>
  </si>
  <si>
    <t>08.03</t>
  </si>
  <si>
    <t>Πόρτες ραμποτέ ή ταμπλαδωτές από  σουηδική ξυλεία</t>
  </si>
  <si>
    <t>08.04</t>
  </si>
  <si>
    <t>Πόρτες ραμποτέ ή ταμπλαδωτές από δρύ, ιρόκο, όρεγκον, νιαγκόν, μεράντι, τροπική ξυλεία</t>
  </si>
  <si>
    <t>08.05</t>
  </si>
  <si>
    <t>Υαλοστάσια από σουηδική ξυλεία</t>
  </si>
  <si>
    <t>08.06</t>
  </si>
  <si>
    <t>Υαλοστάσια από δρύ, ιρόκο, όρεγκον, νιαγκόν, μεράντι, τροπική ξυλεία</t>
  </si>
  <si>
    <t>08.07</t>
  </si>
  <si>
    <t xml:space="preserve">Σκούρα (εξώφυλλα) από σουηδική ξυλεία </t>
  </si>
  <si>
    <t>08.08</t>
  </si>
  <si>
    <t>Σκούρα (εξώφυλλα) από δρύ, ιρόκο, όρεγκον, νιαγκόν, μεράντι, τροπική ξυλεία</t>
  </si>
  <si>
    <t>08.09</t>
  </si>
  <si>
    <t>Εξώθυρες αλουμινίου ή συνθετικές</t>
  </si>
  <si>
    <t>08.10</t>
  </si>
  <si>
    <t>Ανοιγόμενα-ανακλινόμενα κουφώματα αλουμινίου με θερμοδιακοπή</t>
  </si>
  <si>
    <t>08.11</t>
  </si>
  <si>
    <t>Συρόμενα κουφώματα αλουμινίου με θερμοδιακοπή</t>
  </si>
  <si>
    <t>08.12</t>
  </si>
  <si>
    <t>Ανοιγόμενα-ανακλινόμενα κουφώματα συνθετικά PVC</t>
  </si>
  <si>
    <t>08.13</t>
  </si>
  <si>
    <t>Συρόμενα κουφώματα συνθετικά PVC</t>
  </si>
  <si>
    <t>08.14</t>
  </si>
  <si>
    <t>Κουφώματα αλουμινίου σταθερά</t>
  </si>
  <si>
    <t>08.15</t>
  </si>
  <si>
    <t>Σκούρα παραδοσιακά ανοιγόμενα, αλουμινίου ή συνθετικά PVC</t>
  </si>
  <si>
    <t>08.16</t>
  </si>
  <si>
    <t>Σίτες</t>
  </si>
  <si>
    <t>08.17</t>
  </si>
  <si>
    <t>Μονόφυλλη πυράντοχη πόρτα 60΄ πλήρως εξοπλισμένη</t>
  </si>
  <si>
    <t>08.18</t>
  </si>
  <si>
    <t>Δίφυλλη πυράντοχη πόρτα 60΄ πλήρως εξοπλισμένη</t>
  </si>
  <si>
    <t>08.19</t>
  </si>
  <si>
    <t>Πόρτες σιδηρές απλές</t>
  </si>
  <si>
    <t>09.01</t>
  </si>
  <si>
    <t>Ντουλάπες από MDF - μελαμίνη</t>
  </si>
  <si>
    <t>09.02</t>
  </si>
  <si>
    <t>Ντουλάπες εντοιχισμένες</t>
  </si>
  <si>
    <t>09.03</t>
  </si>
  <si>
    <t>Ντουλάπια κουζίνας από MDF - μελαμίνη</t>
  </si>
  <si>
    <t>09.04</t>
  </si>
  <si>
    <t>Ντουλάπια κουζίνας από συμπαγή ξυλεία σουηδική</t>
  </si>
  <si>
    <t>Υγρομόνωση δώματος με επενδεδυμένο ασφαλτόπανο ή μεμβράνη με ελαστομερή επικάλυψη</t>
  </si>
  <si>
    <t>Στεγανωτική επάλειψη τσιμεντοειδούς υλικού</t>
  </si>
  <si>
    <t>Θερμομόνωση δώματος πλήρης με όλες τις απαιτούμενες στρώσεις</t>
  </si>
  <si>
    <t>Υγρομόνωση τοιχείων υπογείου με ασφαλτόπανο ή μεμβράνη με ελαστομερή επικάλυψη</t>
  </si>
  <si>
    <t>Υγρομόνωση δαπέδων επί εδάφους με στεγανωτική μεμβράνη</t>
  </si>
  <si>
    <t>10.06</t>
  </si>
  <si>
    <t>Θερμομόνωση τοίχων με θερμομονωτικές πλάκες</t>
  </si>
  <si>
    <t>10.07</t>
  </si>
  <si>
    <t>Θερμομόνωση στοιχείων σκυροδέματος με θερμομονωτικές πλάκες</t>
  </si>
  <si>
    <t>10.08</t>
  </si>
  <si>
    <t>Θερμομόνωση εξωτερικών όψεων (κέλυφος) με θερμομονωτικές πλάκες, στεγαν. επίχρισμα και ακρυλικό χρώμα</t>
  </si>
  <si>
    <t>ΟΜΑΔΑ ΣΤ</t>
  </si>
  <si>
    <t>Επίστρωση λωρίδων μαρμάρου πλάτους 10cm</t>
  </si>
  <si>
    <t>Κατώφλια, ποδιές μαρμάρου πάχους 2 cm</t>
  </si>
  <si>
    <t>Κατώφλια, ποδιές μαρμάρου πάχους 3 cm</t>
  </si>
  <si>
    <t>Μαρμαροεπένδυση βαθμίδος (πάτημα, ρίχτυ και σκαλομέρι)</t>
  </si>
  <si>
    <t>Κλίμακα (βαθμίδες, πλατύσκαλα, σκελετός) εκ ξυλείας δρυός ή τροπικής ξυλείας</t>
  </si>
  <si>
    <t>Κλίμακα (βαθμίδες, πλατύσκαλα, σκελετός) εκ ξυλείας τύπου σουηδίας</t>
  </si>
  <si>
    <t>Επένδυση βαθμίδων (πάτημα) εκ ξυλείας δρυός ή τροπικής ξυλείας</t>
  </si>
  <si>
    <t>Επένδυση βαθμίδων (πάτημα) εκ ξυλείας τύπου σουηδίας</t>
  </si>
  <si>
    <t>Μεταλλική σκάλα με στηθαίο (1 όροφος)</t>
  </si>
  <si>
    <t>κατ’ αποκ.</t>
  </si>
  <si>
    <r>
      <t>Από γυψοσανίδες</t>
    </r>
    <r>
      <rPr>
        <sz val="9"/>
        <rFont val="Arial"/>
        <family val="2"/>
        <charset val="161"/>
      </rPr>
      <t xml:space="preserve"> </t>
    </r>
    <r>
      <rPr>
        <sz val="9"/>
        <rFont val="Calibri"/>
        <family val="2"/>
        <charset val="161"/>
      </rPr>
      <t>με μεταλλικό σκελετό</t>
    </r>
  </si>
  <si>
    <t>Επένδυση οροφής με λεπτοσανίδες, πλήρης με ξύλινο σκελετό</t>
  </si>
  <si>
    <t>Κεραμοσκεπή με φουρούσια εδραζόμενη σε πλάκα σκυροδέματος</t>
  </si>
  <si>
    <t>Ξύλινη στέγη αυτοφερόμενη με κεραμίδια</t>
  </si>
  <si>
    <t xml:space="preserve">Επικεράμωση στέγης </t>
  </si>
  <si>
    <t>Από οπλισμένο σκυρόδεμα</t>
  </si>
  <si>
    <t>Από δρομική πλινθοδομή</t>
  </si>
  <si>
    <t>Από κιγκλίδωμα ανοξείδωτο</t>
  </si>
  <si>
    <t>Από κιγκλίδωμα ξυλείας σουηδίας</t>
  </si>
  <si>
    <t>Από κιγκλίδωμα ξυλείας δρυός ή τροπικής ξυλείας</t>
  </si>
  <si>
    <t>Υδροχρωματισμοί απλοί</t>
  </si>
  <si>
    <t>Πλαστικά επί τοίχου-Τσιμεντοχρώματα</t>
  </si>
  <si>
    <t>Πλαστικά σπατουλαριστά</t>
  </si>
  <si>
    <t>16.04</t>
  </si>
  <si>
    <t>Πλαστικά ακρυλικά</t>
  </si>
  <si>
    <t>Ντουκοχρώματα</t>
  </si>
  <si>
    <t xml:space="preserve">Χρωματισμός ριπολίνης ή βερνικοχρώματος  ξύλινων επιφανειών </t>
  </si>
  <si>
    <t xml:space="preserve">Συντηρητικό βερνίκι ξύλινων επιφανειών </t>
  </si>
  <si>
    <t>Τζάκι με καπνοδόχο (κτιστό)</t>
  </si>
  <si>
    <t>Τζάκι με καπνοδόχο (εστία από μαντέμι)</t>
  </si>
  <si>
    <t>Τζάκι με καπνοδόχο (κλειστή εστία ενεργειακού τύπου με πορτάκι ανοιγόμενο ή αναδιπλούμενο)</t>
  </si>
  <si>
    <t>Σετ λουτρού πλήρες (ντουζιέρα, νιπτήρας, λεκάνη, καζανάκι, 2 μπαταρίες, τηλέφωνο ντους, καθρέπτης, κρεμάστρες, άγκιστρα, κλπ)</t>
  </si>
  <si>
    <t>Σετ WC πλήρες (νιπτήρας, λεκάνη, καζανάκι, μπαταρία, καθρέπτης, κρεμάστρες, άγκιστρα, κλπ)</t>
  </si>
  <si>
    <t>18.03</t>
  </si>
  <si>
    <t>Σετ WC ΑΜΕΑ</t>
  </si>
  <si>
    <t>Νεροχύτης - μπαταρία κουζίνας</t>
  </si>
  <si>
    <t>ΟΜΑΔΑ Ζ</t>
  </si>
  <si>
    <t>Ύδρευση - αποχέτευση λουτρού - κουζίνας (πλήρης εγκατάσταση δικτύου σωληνώσεων, σιφωνιών κλπ)</t>
  </si>
  <si>
    <t>Ύδρευση - αποχέτευση λουτρού - κουζίνας (συνδέσεις - τοποθετήσεις ειδών υγιεινής, μπαταριών, σχαρών, κρεμαστρών, αγγίστρων κλπ )</t>
  </si>
  <si>
    <t>Ύδρευση - αποχέτευση WC (πλήρης εγκατάσταση δικτύου σωληνώσεων, σιφωνιών κλπ και συνδέσεις - τοποθετήσεις ειδών υγιεινής, κρεμαστρών κλπ)</t>
  </si>
  <si>
    <t>Υδρορροές</t>
  </si>
  <si>
    <t>ΗΛΕΚΤΡΙΚΕΣ ΕΓΚΑΤΑΣΤΣΕΙΣ</t>
  </si>
  <si>
    <t>Κατοικίας (σωληνώσεις, κυτία διακλάδωσης) πλήρης εγκατάσταση</t>
  </si>
  <si>
    <t>Κατοικίας (καλωδιώσεις, πίνακας, ασφάλειες, πρίζες, διακόπτες κλπ) πλήρης εγκατάσταση</t>
  </si>
  <si>
    <t>Καταστήματος (σωληνώσεις, κυτία διακλάδωσης) πλήρης εγκατάσταση</t>
  </si>
  <si>
    <t>Καταστήματος (καλωδιώσεις, πίνακας, ασφάλειες, πρίζες, διακόπτες κλπ) πλήρης εγκατάσταση</t>
  </si>
  <si>
    <t>ΔΙΑΦΟΡΕΣ Η/Μ ΕΡΓΑΣΙΕΣ</t>
  </si>
  <si>
    <t>21.01</t>
  </si>
  <si>
    <t>Ηλιακός θερμοσίφωνας 200 λίτρων με συλλέκτη έως 2,5 μ2</t>
  </si>
  <si>
    <t>Ηλιακός θερμοσίφωνας 200 λίτρων με συλλέκτη 2,5–3,5 μ2</t>
  </si>
  <si>
    <t>Ηλιακός θερμοσίφωνας 200 λίτρων με συλλέκτη τουλάχιστον 4 μ2</t>
  </si>
  <si>
    <t xml:space="preserve">Ηλεκτρικός θερμοσίφωνας 80 lt </t>
  </si>
  <si>
    <t>ΟΜΑΔΑ Η</t>
  </si>
  <si>
    <t>Μεταλλικός σκελετός</t>
  </si>
  <si>
    <t>κιλό</t>
  </si>
  <si>
    <t>Πάνελ με μόνωση 5 εκ.</t>
  </si>
  <si>
    <t>2. ΚΤΙΡΙΑΚΕΣ ΕΓΚΑΤΑΣΤΑΣΕΙΣ - ΕΡΓΑ ΥΠΟΔΟΜΗΣ &amp; ΠΕΡΙΒΑΛΛΟΝΤΟΣ ΧΩΡΟΥ</t>
  </si>
  <si>
    <t>ΠΕΡΙΓΡΑΦΗ ΕΞΟΠΛΙΣΜΟΥ 
(Είδος, τύπος, τεχνικά χαρακτηριστικά)</t>
  </si>
  <si>
    <t>Μελέτη για έκδοση άδειας δόμησης</t>
  </si>
  <si>
    <t>Τεχνικές μελέτες</t>
  </si>
  <si>
    <t>Μελέτη περιβαλλοντικών επιπτώσεων</t>
  </si>
  <si>
    <t>Μουσειολογική μελέτη</t>
  </si>
  <si>
    <t>Μελέτη ενεργειακής αναβάθμισης κτιρίων</t>
  </si>
  <si>
    <t xml:space="preserve">Ενεργειακές επιθεωρήσεις για εφαρμογή συστημάτων ΑΠΕ  </t>
  </si>
  <si>
    <t>Μελέτες και πιστοποίηση συστημάτων ποιότητας (ISO)</t>
  </si>
  <si>
    <t>Υποβολή φακέλου (κατάθεση αίτησης στήριξης)</t>
  </si>
  <si>
    <t>Τεχνική στήριξη για την υλοποίηση της πράξης (παρακολούθηση της διοίκησης του επενδυτικού σχεδίου)</t>
  </si>
  <si>
    <t>Άλλη………..</t>
  </si>
  <si>
    <t>ΕΙΔΟΣ ΔΑΠΑΝΗΣ</t>
  </si>
  <si>
    <t>Διεξαγωγή συναντήσεων – ημερίδων – σεμιναρίων - εργαστηρίων (να περιγραφούν αναλυτικά)</t>
  </si>
  <si>
    <t>Αξιοποίηση διαδικτύου (να γίνει αναλυτική περιγραφή)</t>
  </si>
  <si>
    <t>Δημιουργία και καταχώρηση διαφημίσεων (να περιγραφούν αναλυτικά)</t>
  </si>
  <si>
    <t>ΚΤΙΡΙΑΚΕΣ ΕΓΚΑΤΑΣΤΑΣΕΙΣ - ΕΡΓΑ ΥΠΟΔΟΜΗΣ &amp; ΠΕΡΙΒΑΛΛΟΝΤΟΣ ΧΩΡΟΥ</t>
  </si>
  <si>
    <t>ΔΑΠΑΝΕΣ ΠΡΟΒΟΛΗΣ - ΠΡΟΩΘΗΣΗΣ - ΕΝΗΜΕΡΩΣΗΣ</t>
  </si>
  <si>
    <t>1.</t>
  </si>
  <si>
    <t>2.</t>
  </si>
  <si>
    <t>3.</t>
  </si>
  <si>
    <t>4.</t>
  </si>
  <si>
    <t>5.</t>
  </si>
  <si>
    <t>6.</t>
  </si>
  <si>
    <t>7.</t>
  </si>
  <si>
    <t>8.</t>
  </si>
  <si>
    <t>ΚΑΤΑΝΟΜΗ ΠΡΟΫΠΟΛΟΓΙΣΜΟΥ ΑΝΑ ΕΤΟΣ (*)</t>
  </si>
  <si>
    <t>ΣΥΝΟΛΙΚΟ ΚΟΣΤΟΣ ΠΡΟΤΑΣΗΣ ΚΑΙ ΚΑΤΑΝΟΜΗ ΑΝΑ ΕΤΟΣ (**)</t>
  </si>
  <si>
    <t>(*) Στο χρονοδιάγραμμα συμπληρώνεται το ποσό της συγκεκριμένης κατηγορίας δαπάνης που υπολογίζεται να εκτελεστεί στο συγκεκριμένο έτος</t>
  </si>
  <si>
    <t>(**) Συμπληρώνεται το συνολικό ποσό υλοποίησης της πράξης ανά έτος</t>
  </si>
  <si>
    <t>ΠΟΣΟ-
ΤΗΤΑ</t>
  </si>
  <si>
    <t>ΣΥΝΟΛΟ ΟΜΑΔΑΣ Α</t>
  </si>
  <si>
    <t>ΣΥΝΟΛΟ ΟΜΑΔΑΣ Β</t>
  </si>
  <si>
    <t>ΣΥΝΟΛΟ ΟΜΑΔΑΣ Γ</t>
  </si>
  <si>
    <t>ΣΥΝΟΛΟ ΟΜΑΔΑΣ Δ</t>
  </si>
  <si>
    <t>ΣΥΝΟΛΟ ΟΜΑΔΑΣ Ε</t>
  </si>
  <si>
    <t>ΣΥΝΟΛΟ ΟΜΑΔΑΣ ΣΤ</t>
  </si>
  <si>
    <t>ΣΥΝΟΛΟ ΟΜΑΔΑΣ Ζ</t>
  </si>
  <si>
    <t>ΣΥΝΟΛΟ ΟΜΑΔΑΣ Η</t>
  </si>
  <si>
    <t>ΔΙΑΦΟΡΕΣ ΟΙΚΟΔΟΜΙΚΕΣ ΕΡΓΑΣΙΕΣ</t>
  </si>
  <si>
    <t>ΜΟΝΑΔΑ ΜΕΤΡΗ-ΣΗΣ</t>
  </si>
  <si>
    <t>ΟΜΑΔΕΣ ΕΡΓΑΣΙΩΝ</t>
  </si>
  <si>
    <t>Όλες οι τιμές θα αφορούν ολοκληρωμένες εργασίες (θα περιλαμβάνουν δαπάνες υλικών, εργασία και ασφαλιστικές εισφορές ΙΚΑ).</t>
  </si>
  <si>
    <t>3. ΜΗΧΑΝΟΛΟΓΙΚΟΣ ΕΞΟΠΛΙΣΜΟΣ</t>
  </si>
  <si>
    <t>4. ΛΟΙΠΟΣ ΕΞΟΠΛΙΣΜΟΣ</t>
  </si>
  <si>
    <t>5. ΕΞΟΠΛΙΣΜΟΣ ΑΠΕ</t>
  </si>
  <si>
    <t>7. ΔΑΠΑΝΕΣ ΠΡΟΒΟΛΗΣ - ΠΡΟΩΘΗΣΗΣ - ΕΝΗΜΕΡΩΣΗΣ</t>
  </si>
  <si>
    <t>Σχεδιασμός και παραγωγή υλικού ενημέρωσης/πληροφόρησης (να περιγραφεί αναλυτικά)</t>
  </si>
  <si>
    <r>
      <t xml:space="preserve">Θα πρέπει να τεκμηριώνεται το </t>
    </r>
    <r>
      <rPr>
        <b/>
        <i/>
        <sz val="11"/>
        <color theme="1"/>
        <rFont val="Calibri"/>
        <family val="2"/>
        <charset val="161"/>
      </rPr>
      <t xml:space="preserve">είδος και το ύψος των προτεινόμενων δαπανών </t>
    </r>
    <r>
      <rPr>
        <i/>
        <sz val="11"/>
        <color theme="1"/>
        <rFont val="Calibri"/>
        <family val="2"/>
        <charset val="161"/>
      </rPr>
      <t>ώστε να συνάδουν με τη φύση, τους στόχους και τη λειτουργικότητα της προτεινόμενης πράξης.</t>
    </r>
  </si>
  <si>
    <r>
      <t xml:space="preserve">Το αρχείο EXCEL «Αναλυτικός προϋπολογισμός εργασιών» συνυποβάλλεται στο φυσικό φάκελο </t>
    </r>
    <r>
      <rPr>
        <b/>
        <i/>
        <sz val="11"/>
        <color theme="1"/>
        <rFont val="Calibri"/>
        <family val="2"/>
        <charset val="161"/>
      </rPr>
      <t>και σε ηλεκτρονική μορφή (αρχείο xls).</t>
    </r>
  </si>
  <si>
    <r>
      <t>Μ.Μ. 
(π.χ. τεμ., κατ΄ αποκοπή, μ</t>
    </r>
    <r>
      <rPr>
        <b/>
        <vertAlign val="superscript"/>
        <sz val="9"/>
        <rFont val="Calibri"/>
        <family val="2"/>
        <charset val="161"/>
        <scheme val="minor"/>
      </rPr>
      <t>2</t>
    </r>
    <r>
      <rPr>
        <b/>
        <sz val="9"/>
        <rFont val="Calibri"/>
        <family val="2"/>
        <charset val="161"/>
        <scheme val="minor"/>
      </rPr>
      <t>, κ.λπ.)</t>
    </r>
  </si>
  <si>
    <t xml:space="preserve">ΠΟΣΟ-ΤΗΤΑ </t>
  </si>
  <si>
    <t>Μ.Μ. 
(π.χ. τεμ., κατ΄ αποκοπή, κ.λπ.)</t>
  </si>
  <si>
    <t>ΠΟΣΟ-ΤΗΤΑ</t>
  </si>
  <si>
    <t>8. ΣΥΝΟΠΤΙΚΗ ΑΝΑΛΥΣΗ ΚΟΣΤΟΥΣ ΤΗΣ ΠΡΑΞΗΣ - ΧΡΟΝΟΔΙΑΓΡΑΜΜΑ</t>
  </si>
  <si>
    <t>ΤΙΜΗ ΜΟΝΑΔΟΣ</t>
  </si>
  <si>
    <t xml:space="preserve">ΟΔΗΓΙΕΣ ΣΥΜΠΛΗΡΩΣΗΣ ΑΝΑΛΥΤΙΚΟΥ ΠΡΟΫΠΟΛΟΓΙΣΜΟΥ </t>
  </si>
  <si>
    <r>
      <t xml:space="preserve">Οι αναγραφόμενες ποσότητες των τεχνικών/κατασκευαστικών εργασιών θα πρέπει να συμφωνούν με τις </t>
    </r>
    <r>
      <rPr>
        <b/>
        <i/>
        <sz val="11"/>
        <color theme="1"/>
        <rFont val="Calibri"/>
        <family val="2"/>
        <charset val="161"/>
      </rPr>
      <t xml:space="preserve">αναλυτικές προμετρήσεις </t>
    </r>
    <r>
      <rPr>
        <i/>
        <sz val="11"/>
        <color theme="1"/>
        <rFont val="Calibri"/>
        <family val="2"/>
        <charset val="161"/>
      </rPr>
      <t xml:space="preserve">και </t>
    </r>
    <r>
      <rPr>
        <b/>
        <i/>
        <sz val="11"/>
        <color theme="1"/>
        <rFont val="Calibri"/>
        <family val="2"/>
        <charset val="161"/>
      </rPr>
      <t>τα αντίστοιχα σχέδια, υπογεγραμμένα από μηχανικό ή την αρμόδια τεχνική υπηρεσία</t>
    </r>
    <r>
      <rPr>
        <i/>
        <sz val="11"/>
        <color theme="1"/>
        <rFont val="Calibri"/>
        <family val="2"/>
        <charset val="161"/>
      </rPr>
      <t xml:space="preserve"> (για τις περιπτώσεις δημοσίων έργων).</t>
    </r>
  </si>
  <si>
    <t>Υ.</t>
  </si>
  <si>
    <t>Άλλο…</t>
  </si>
  <si>
    <t> ΠΧ.</t>
  </si>
  <si>
    <t>01. </t>
  </si>
  <si>
    <t>02.</t>
  </si>
  <si>
    <t> 03.</t>
  </si>
  <si>
    <t>04. </t>
  </si>
  <si>
    <t> 05.</t>
  </si>
  <si>
    <t>06. </t>
  </si>
  <si>
    <t> 07.</t>
  </si>
  <si>
    <t> 08.</t>
  </si>
  <si>
    <t> 09.</t>
  </si>
  <si>
    <t> 10.</t>
  </si>
  <si>
    <t> 11.</t>
  </si>
  <si>
    <t>12. </t>
  </si>
  <si>
    <t> 13.</t>
  </si>
  <si>
    <t> 14.</t>
  </si>
  <si>
    <t> 15.</t>
  </si>
  <si>
    <t> 16.</t>
  </si>
  <si>
    <t> 17.</t>
  </si>
  <si>
    <t> 18.</t>
  </si>
  <si>
    <t> 19.</t>
  </si>
  <si>
    <t> 20.</t>
  </si>
  <si>
    <t>21. </t>
  </si>
  <si>
    <t>ΜΕΤΑΛΛΙΚΗ  ΚΑΤΑΣΚΕΥΗ</t>
  </si>
  <si>
    <t> 22.</t>
  </si>
  <si>
    <t>ΠΡΟΣΚΛΗΣΗ ΓΙΑ ΤΗΝ ΥΠΟΒΟΛΗ ΠΡΟΤΑΣΕΩΝ</t>
  </si>
  <si>
    <t>ΣΤΟ ΕΠΙΧΕΙΡΗΣΙΑΚΟ ΠΡΟΓΡΑΜΜΑ «ΑΛΙΕΙΑ &amp; ΘΑΛΑΣΣΑ 2014 -2020»</t>
  </si>
  <si>
    <t>ΠΡΟΤΕΡΑΙΟΤΗΤΑ 4 «ΑΥΞΗΣΗ ΤΗΣ ΑΠΑΣΧΟΛΗΣΗΣ ΚΑΙ ΤΗΣ ΕΔΑΦΙΚΗΣ ΣΥΝΟΧΗΣ»</t>
  </si>
  <si>
    <t>«ΔΗΜΟΣΙΕΣ ΕΠΕΝΔΥΣΕΙΣ ΓΙΑ ΤΗΝ ΑΕΙΦΟΡΟ ΑΝΑΠΤΥΞΗ ΤΩΝ ΑΛΙΕΥΤΙΚΩΝ ΠΕΡΙΟΧΩΝ»</t>
  </si>
  <si>
    <t>(Μέτρο 8.3.3: Άρ. 63.1 του Καν. 508/2014 ‘Εφαρμογή στρατηγικών τοπικής ανάπτυξης με</t>
  </si>
  <si>
    <t>πρωτοβουλία των τοπικών κοινοτήτων’ [για παρεμβάσεις δημοσίου χαρακτήρα])</t>
  </si>
  <si>
    <r>
      <t xml:space="preserve">Στις περιπτώσεις </t>
    </r>
    <r>
      <rPr>
        <b/>
        <i/>
        <sz val="11"/>
        <color theme="1"/>
        <rFont val="Calibri"/>
        <family val="2"/>
        <charset val="161"/>
      </rPr>
      <t>δημοσίων συμβάσεων που αφορούν σε τεχνικά έργα</t>
    </r>
    <r>
      <rPr>
        <i/>
        <sz val="11"/>
        <color theme="1"/>
        <rFont val="Calibri"/>
        <family val="2"/>
        <charset val="161"/>
      </rPr>
      <t xml:space="preserve">, εφόσον δεν υποβληθούν κατά την αίτηση πλήρη τεύχη δημοπράτησης, υποβάλλεται κατ΄ ελάχιστον αναλυτικός προϋπολογισμός δημοσίου έργου, σύμφωνα με την εθνική νομοθεσία. </t>
    </r>
  </si>
  <si>
    <r>
      <t xml:space="preserve">Ο παρών προϋπολογισμός </t>
    </r>
    <r>
      <rPr>
        <b/>
        <i/>
        <sz val="11"/>
        <color theme="1"/>
        <rFont val="Calibri"/>
        <family val="2"/>
        <charset val="161"/>
      </rPr>
      <t>συντάσσεται σύμφωνα με τα οριζόμενα στην πρόσκληση</t>
    </r>
    <r>
      <rPr>
        <i/>
        <sz val="11"/>
        <color theme="1"/>
        <rFont val="Calibri"/>
        <family val="2"/>
        <charset val="161"/>
      </rPr>
      <t xml:space="preserve"> και συνοδεύεται από τα σχετικά </t>
    </r>
    <r>
      <rPr>
        <b/>
        <i/>
        <sz val="11"/>
        <color theme="1"/>
        <rFont val="Calibri"/>
        <family val="2"/>
        <charset val="161"/>
      </rPr>
      <t>δικαιολογητικά που τεκμηριώνουν το εύλογο κόστος, το είδος και το ύψος των δαπανών</t>
    </r>
    <r>
      <rPr>
        <i/>
        <sz val="11"/>
        <color theme="1"/>
        <rFont val="Calibri"/>
        <family val="2"/>
        <charset val="161"/>
      </rPr>
      <t xml:space="preserve">. </t>
    </r>
  </si>
  <si>
    <r>
      <t xml:space="preserve">Να </t>
    </r>
    <r>
      <rPr>
        <b/>
        <i/>
        <sz val="11"/>
        <color theme="1"/>
        <rFont val="Calibri"/>
        <family val="2"/>
        <charset val="161"/>
      </rPr>
      <t xml:space="preserve">ελέγχεται ο υπολογισμός </t>
    </r>
    <r>
      <rPr>
        <i/>
        <sz val="11"/>
        <color theme="1"/>
        <rFont val="Calibri"/>
        <family val="2"/>
        <charset val="161"/>
      </rPr>
      <t xml:space="preserve">των γινομένων, των αθροισμάτων, των υποσυνόλων και των γενικών συνόλων ώστε να </t>
    </r>
    <r>
      <rPr>
        <b/>
        <i/>
        <sz val="11"/>
        <color theme="1"/>
        <rFont val="Calibri"/>
        <family val="2"/>
        <charset val="161"/>
      </rPr>
      <t>μην παρουσιάζονται λάθη</t>
    </r>
    <r>
      <rPr>
        <i/>
        <sz val="11"/>
        <color theme="1"/>
        <rFont val="Calibri"/>
        <family val="2"/>
        <charset val="161"/>
      </rPr>
      <t xml:space="preserve">. </t>
    </r>
  </si>
  <si>
    <r>
      <t>Οι εργασίες που αναφέρονται στους πίνακες που ακολουθούν είναι ενδεικτικές και μπορούν να συμπληρωθούν / τροποποιηθούν με βάση την</t>
    </r>
    <r>
      <rPr>
        <b/>
        <i/>
        <sz val="11"/>
        <color theme="1"/>
        <rFont val="Calibri"/>
        <family val="2"/>
        <charset val="161"/>
      </rPr>
      <t xml:space="preserve"> επιλεξιμότητα των δαπανών</t>
    </r>
    <r>
      <rPr>
        <i/>
        <sz val="11"/>
        <color theme="1"/>
        <rFont val="Calibri"/>
        <family val="2"/>
        <charset val="161"/>
      </rPr>
      <t xml:space="preserve"> των πράξεων, που περιγράφονται στην πρόσκληση.</t>
    </r>
  </si>
  <si>
    <t>Για τις πράξεις που υλοποιούνται με διαδικασία δημόσιας σύμβασης έργου λαμβάνονται υπόψη τα εγκεκριμένα τιμολόγια δημοσίων έργων και γίνεται κατάλληλη προσαρμογή και συμπλήρωση του πίνακα.</t>
  </si>
  <si>
    <r>
      <t xml:space="preserve">Για τον υπολογισμό του εύλογου κόστους, πλην των περιπτώσεων δημοσίων συμβάσεων έργων, ο υποψήφιος </t>
    </r>
    <r>
      <rPr>
        <b/>
        <i/>
        <sz val="11"/>
        <rFont val="Calibri"/>
        <family val="2"/>
        <charset val="161"/>
      </rPr>
      <t>προσκομίζει</t>
    </r>
    <r>
      <rPr>
        <i/>
        <sz val="11"/>
        <rFont val="Calibri"/>
        <family val="2"/>
        <charset val="161"/>
      </rPr>
      <t xml:space="preserve"> </t>
    </r>
    <r>
      <rPr>
        <b/>
        <i/>
        <sz val="11"/>
        <rFont val="Calibri"/>
        <family val="2"/>
        <charset val="161"/>
      </rPr>
      <t>οικονομικές προσφορές για την τεκμηρίωση του κόστους</t>
    </r>
    <r>
      <rPr>
        <i/>
        <sz val="11"/>
        <rFont val="Calibri"/>
        <family val="2"/>
        <charset val="161"/>
      </rPr>
      <t xml:space="preserve">. Ο ΕΦ - ΟΤΔ </t>
    </r>
    <r>
      <rPr>
        <b/>
        <i/>
        <sz val="11"/>
        <rFont val="Calibri"/>
        <family val="2"/>
        <charset val="161"/>
      </rPr>
      <t>αξιολογεί τις οικονομικές και ποιοτικές παραμέτρους των προσφορών</t>
    </r>
    <r>
      <rPr>
        <i/>
        <sz val="11"/>
        <rFont val="Calibri"/>
        <family val="2"/>
        <charset val="161"/>
      </rPr>
      <t>.</t>
    </r>
  </si>
  <si>
    <t>Δίνεται η δυνατότητα προσθήκης νέων εργασιών που δεν αναφέρονται.</t>
  </si>
  <si>
    <t>Α.</t>
  </si>
  <si>
    <t>Β.</t>
  </si>
  <si>
    <t>Γ.</t>
  </si>
  <si>
    <t>Δ.</t>
  </si>
  <si>
    <t>Ε.</t>
  </si>
  <si>
    <t>Μερικό Σύνολο</t>
  </si>
  <si>
    <t>Α.1</t>
  </si>
  <si>
    <t>Α.2</t>
  </si>
  <si>
    <t>Α.3</t>
  </si>
  <si>
    <t>Α.4</t>
  </si>
  <si>
    <t>Α.5</t>
  </si>
  <si>
    <t>Α.6</t>
  </si>
  <si>
    <t>Β.1</t>
  </si>
  <si>
    <t>Β.2</t>
  </si>
  <si>
    <t>Β.3</t>
  </si>
  <si>
    <t>Β.4</t>
  </si>
  <si>
    <t>Β.5</t>
  </si>
  <si>
    <t>Β.6</t>
  </si>
  <si>
    <t>Άλλη δαπάνη ……….. (να περιγραφεί αναλυτικά)</t>
  </si>
  <si>
    <t>Γ.1</t>
  </si>
  <si>
    <t>Γ.2</t>
  </si>
  <si>
    <t>Γ.3</t>
  </si>
  <si>
    <t>Γ.4</t>
  </si>
  <si>
    <t>Γ.5</t>
  </si>
  <si>
    <t>Γ.6</t>
  </si>
  <si>
    <t>Δ.1</t>
  </si>
  <si>
    <t>Δ.2</t>
  </si>
  <si>
    <t>Δ.3</t>
  </si>
  <si>
    <t>Δ.4</t>
  </si>
  <si>
    <t>Δ.5</t>
  </si>
  <si>
    <t>Δ.6</t>
  </si>
  <si>
    <t>Ε.1</t>
  </si>
  <si>
    <t>Ε.2</t>
  </si>
  <si>
    <t>Ε.3</t>
  </si>
  <si>
    <t>Ε.4</t>
  </si>
  <si>
    <t>Ε.5</t>
  </si>
  <si>
    <t>Ε.6</t>
  </si>
  <si>
    <r>
      <t>1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</si>
  <si>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2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</si>
  <si>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3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</si>
  <si>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4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</si>
  <si>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5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</si>
  <si>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t>6. ΜΕΛΕΤΕΣ - ΥΠΗΡΕΣΙΕΣ</t>
  </si>
  <si>
    <t>ΜΕΛΕΤΕΣ - ΥΠΗΡΕΣΙΕΣ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</si>
</sst>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8]"/>
    <numFmt numFmtId="165" formatCode="dd/mm/yy"/>
  </numFmts>
  <fonts count="45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8"/>
      <name val="Arial"/>
      <family val="2"/>
      <charset val="161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b/>
      <sz val="9"/>
      <name val="Calibri"/>
      <family val="2"/>
      <charset val="161"/>
      <scheme val="minor"/>
    </font>
    <font>
      <b/>
      <sz val="9"/>
      <color rgb="FFC00000"/>
      <name val="Calibri"/>
      <family val="2"/>
      <charset val="161"/>
      <scheme val="minor"/>
    </font>
    <font>
      <vertAlign val="superscript"/>
      <sz val="9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9"/>
      <name val="Calibri"/>
      <family val="2"/>
      <charset val="161"/>
    </font>
    <font>
      <vertAlign val="superscript"/>
      <sz val="9"/>
      <name val="Calibri"/>
      <family val="2"/>
      <charset val="161"/>
    </font>
    <font>
      <sz val="9"/>
      <color rgb="FF000000"/>
      <name val="Calibri"/>
      <family val="2"/>
      <charset val="161"/>
    </font>
    <font>
      <vertAlign val="superscript"/>
      <sz val="9"/>
      <color rgb="FF000000"/>
      <name val="Calibri"/>
      <family val="2"/>
      <charset val="161"/>
    </font>
    <font>
      <sz val="9"/>
      <name val="Arial"/>
      <family val="2"/>
      <charset val="161"/>
    </font>
    <font>
      <sz val="8"/>
      <name val="PA-SansSerif-Condensed"/>
      <family val="2"/>
    </font>
    <font>
      <sz val="10"/>
      <name val="HellasArial"/>
    </font>
    <font>
      <sz val="10"/>
      <name val="Calibri"/>
      <family val="2"/>
      <charset val="161"/>
    </font>
    <font>
      <b/>
      <sz val="9"/>
      <color rgb="FF000000"/>
      <name val="Calibri"/>
      <family val="2"/>
      <charset val="161"/>
    </font>
    <font>
      <b/>
      <sz val="9"/>
      <color rgb="FFC00000"/>
      <name val="Calibri"/>
      <family val="2"/>
      <charset val="161"/>
    </font>
    <font>
      <b/>
      <sz val="9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i/>
      <sz val="11"/>
      <color theme="1"/>
      <name val="Calibri"/>
      <family val="2"/>
      <charset val="161"/>
    </font>
    <font>
      <b/>
      <i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u/>
      <sz val="14"/>
      <name val="Calibri"/>
      <family val="2"/>
      <charset val="161"/>
    </font>
    <font>
      <b/>
      <u/>
      <sz val="16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i/>
      <sz val="9"/>
      <color theme="1"/>
      <name val="Calibri"/>
      <family val="2"/>
      <charset val="161"/>
      <scheme val="minor"/>
    </font>
    <font>
      <b/>
      <vertAlign val="superscript"/>
      <sz val="9"/>
      <name val="Calibri"/>
      <family val="2"/>
      <charset val="161"/>
      <scheme val="minor"/>
    </font>
    <font>
      <i/>
      <sz val="9"/>
      <name val="Calibri"/>
      <family val="2"/>
      <charset val="161"/>
    </font>
    <font>
      <i/>
      <sz val="9"/>
      <name val="Calibri"/>
      <family val="2"/>
      <charset val="161"/>
      <scheme val="minor"/>
    </font>
    <font>
      <i/>
      <sz val="11"/>
      <name val="Calibri"/>
      <family val="2"/>
      <charset val="161"/>
    </font>
    <font>
      <i/>
      <sz val="9"/>
      <name val="Wingdings"/>
      <charset val="2"/>
    </font>
    <font>
      <b/>
      <sz val="9"/>
      <name val="Calibri"/>
      <family val="2"/>
      <charset val="161"/>
    </font>
    <font>
      <b/>
      <vertAlign val="superscript"/>
      <sz val="9"/>
      <name val="Calibri"/>
      <family val="2"/>
      <charset val="161"/>
    </font>
    <font>
      <b/>
      <i/>
      <sz val="11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lightGray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2E6EBC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5D9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165" fontId="20" fillId="0" borderId="0">
      <alignment horizontal="center" vertical="center" wrapText="1"/>
    </xf>
    <xf numFmtId="0" fontId="20" fillId="0" borderId="0">
      <alignment horizontal="center" vertical="center" wrapText="1"/>
    </xf>
    <xf numFmtId="0" fontId="21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3" borderId="0" xfId="0" applyFont="1" applyFill="1"/>
    <xf numFmtId="0" fontId="3" fillId="0" borderId="0" xfId="3" applyFont="1"/>
    <xf numFmtId="0" fontId="7" fillId="0" borderId="0" xfId="3" applyFont="1"/>
    <xf numFmtId="0" fontId="11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0" fontId="7" fillId="0" borderId="7" xfId="3" applyFont="1" applyBorder="1" applyAlignment="1">
      <alignment horizontal="center" vertical="center"/>
    </xf>
    <xf numFmtId="0" fontId="7" fillId="0" borderId="7" xfId="3" applyFont="1" applyBorder="1" applyAlignment="1">
      <alignment vertical="center" wrapText="1"/>
    </xf>
    <xf numFmtId="0" fontId="15" fillId="0" borderId="1" xfId="3" applyFont="1" applyBorder="1" applyAlignment="1">
      <alignment horizontal="center" vertical="center" wrapText="1"/>
    </xf>
    <xf numFmtId="4" fontId="11" fillId="0" borderId="2" xfId="3" applyNumberFormat="1" applyFont="1" applyBorder="1" applyAlignment="1">
      <alignment horizontal="center" vertical="center"/>
    </xf>
    <xf numFmtId="0" fontId="17" fillId="8" borderId="1" xfId="3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 wrapText="1"/>
    </xf>
    <xf numFmtId="0" fontId="11" fillId="0" borderId="0" xfId="3" applyFont="1"/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 wrapText="1"/>
    </xf>
    <xf numFmtId="0" fontId="11" fillId="0" borderId="4" xfId="3" applyFont="1" applyBorder="1"/>
    <xf numFmtId="0" fontId="12" fillId="0" borderId="2" xfId="3" applyFont="1" applyBorder="1"/>
    <xf numFmtId="0" fontId="7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vertical="center"/>
    </xf>
    <xf numFmtId="0" fontId="7" fillId="0" borderId="8" xfId="3" applyFont="1" applyBorder="1" applyAlignment="1">
      <alignment horizontal="center" vertical="center"/>
    </xf>
    <xf numFmtId="4" fontId="7" fillId="0" borderId="2" xfId="3" applyNumberFormat="1" applyFont="1" applyBorder="1" applyAlignment="1">
      <alignment vertical="center"/>
    </xf>
    <xf numFmtId="0" fontId="7" fillId="0" borderId="7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7" fillId="0" borderId="12" xfId="3" applyFont="1" applyBorder="1" applyAlignment="1">
      <alignment vertical="center" wrapText="1"/>
    </xf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wrapText="1"/>
    </xf>
    <xf numFmtId="0" fontId="11" fillId="0" borderId="2" xfId="3" applyFont="1" applyBorder="1" applyAlignment="1">
      <alignment horizontal="right" vertical="center" wrapText="1"/>
    </xf>
    <xf numFmtId="0" fontId="7" fillId="0" borderId="5" xfId="3" applyFont="1" applyBorder="1" applyAlignment="1">
      <alignment horizontal="center" vertical="center" wrapText="1"/>
    </xf>
    <xf numFmtId="0" fontId="12" fillId="0" borderId="4" xfId="3" applyFont="1" applyBorder="1"/>
    <xf numFmtId="0" fontId="7" fillId="0" borderId="2" xfId="3" applyFont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/>
    </xf>
    <xf numFmtId="0" fontId="12" fillId="0" borderId="2" xfId="3" applyFont="1" applyBorder="1" applyAlignment="1">
      <alignment wrapText="1"/>
    </xf>
    <xf numFmtId="0" fontId="7" fillId="0" borderId="2" xfId="3" applyFont="1" applyBorder="1" applyAlignment="1">
      <alignment vertical="center" wrapText="1"/>
    </xf>
    <xf numFmtId="0" fontId="3" fillId="0" borderId="0" xfId="3" applyFont="1" applyAlignment="1">
      <alignment horizontal="center"/>
    </xf>
    <xf numFmtId="0" fontId="6" fillId="0" borderId="0" xfId="3" applyFont="1" applyAlignment="1">
      <alignment vertical="top"/>
    </xf>
    <xf numFmtId="4" fontId="11" fillId="5" borderId="10" xfId="3" applyNumberFormat="1" applyFont="1" applyFill="1" applyBorder="1" applyAlignment="1">
      <alignment horizontal="center" vertical="center" wrapText="1"/>
    </xf>
    <xf numFmtId="4" fontId="7" fillId="0" borderId="1" xfId="4" applyNumberFormat="1" applyFont="1" applyBorder="1" applyAlignment="1">
      <alignment horizontal="center" vertical="center"/>
    </xf>
    <xf numFmtId="4" fontId="11" fillId="5" borderId="1" xfId="3" applyNumberFormat="1" applyFont="1" applyFill="1" applyBorder="1" applyAlignment="1">
      <alignment horizontal="center" vertical="center" wrapText="1"/>
    </xf>
    <xf numFmtId="4" fontId="14" fillId="6" borderId="1" xfId="3" applyNumberFormat="1" applyFont="1" applyFill="1" applyBorder="1" applyAlignment="1">
      <alignment horizontal="center" vertical="center"/>
    </xf>
    <xf numFmtId="4" fontId="7" fillId="0" borderId="2" xfId="4" applyNumberFormat="1" applyFont="1" applyBorder="1" applyAlignment="1">
      <alignment horizontal="center" vertical="center"/>
    </xf>
    <xf numFmtId="4" fontId="7" fillId="0" borderId="3" xfId="4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5" xfId="3" applyFont="1" applyBorder="1" applyAlignment="1">
      <alignment horizontal="left" vertical="center" wrapText="1"/>
    </xf>
    <xf numFmtId="0" fontId="15" fillId="0" borderId="5" xfId="3" applyFont="1" applyBorder="1" applyAlignment="1">
      <alignment horizontal="center" vertical="center" wrapText="1"/>
    </xf>
    <xf numFmtId="4" fontId="11" fillId="7" borderId="1" xfId="3" applyNumberFormat="1" applyFont="1" applyFill="1" applyBorder="1" applyAlignment="1">
      <alignment horizontal="center" vertical="center" wrapText="1"/>
    </xf>
    <xf numFmtId="0" fontId="3" fillId="0" borderId="3" xfId="3" applyFont="1" applyBorder="1"/>
    <xf numFmtId="0" fontId="7" fillId="0" borderId="2" xfId="3" applyFont="1" applyBorder="1"/>
    <xf numFmtId="4" fontId="11" fillId="10" borderId="1" xfId="3" applyNumberFormat="1" applyFont="1" applyFill="1" applyBorder="1" applyAlignment="1">
      <alignment horizontal="center" vertical="center" wrapText="1"/>
    </xf>
    <xf numFmtId="3" fontId="7" fillId="0" borderId="1" xfId="4" applyNumberFormat="1" applyFont="1" applyBorder="1" applyAlignment="1">
      <alignment horizontal="center" vertical="center"/>
    </xf>
    <xf numFmtId="3" fontId="7" fillId="0" borderId="4" xfId="4" applyNumberFormat="1" applyFont="1" applyBorder="1" applyAlignment="1">
      <alignment horizontal="center" vertical="center"/>
    </xf>
    <xf numFmtId="3" fontId="7" fillId="0" borderId="10" xfId="4" applyNumberFormat="1" applyFont="1" applyBorder="1" applyAlignment="1">
      <alignment horizontal="center" vertical="center"/>
    </xf>
    <xf numFmtId="4" fontId="7" fillId="0" borderId="2" xfId="3" applyNumberFormat="1" applyFont="1" applyBorder="1" applyAlignment="1">
      <alignment horizontal="center" vertical="center"/>
    </xf>
    <xf numFmtId="4" fontId="7" fillId="0" borderId="0" xfId="3" applyNumberFormat="1" applyFont="1" applyAlignment="1">
      <alignment horizontal="center" vertical="center"/>
    </xf>
    <xf numFmtId="0" fontId="8" fillId="0" borderId="0" xfId="3" applyFont="1"/>
    <xf numFmtId="4" fontId="11" fillId="12" borderId="6" xfId="3" applyNumberFormat="1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4" fontId="11" fillId="0" borderId="3" xfId="3" applyNumberFormat="1" applyFont="1" applyFill="1" applyBorder="1" applyAlignment="1">
      <alignment horizontal="center" vertical="center" wrapText="1"/>
    </xf>
    <xf numFmtId="4" fontId="11" fillId="11" borderId="1" xfId="3" applyNumberFormat="1" applyFont="1" applyFill="1" applyBorder="1" applyAlignment="1">
      <alignment horizontal="center" vertical="center" wrapText="1"/>
    </xf>
    <xf numFmtId="4" fontId="11" fillId="13" borderId="1" xfId="3" applyNumberFormat="1" applyFont="1" applyFill="1" applyBorder="1" applyAlignment="1">
      <alignment horizontal="center" vertical="center" wrapText="1"/>
    </xf>
    <xf numFmtId="4" fontId="25" fillId="4" borderId="1" xfId="4" applyNumberFormat="1" applyFont="1" applyFill="1" applyBorder="1" applyAlignment="1">
      <alignment horizontal="center" vertical="center"/>
    </xf>
    <xf numFmtId="4" fontId="25" fillId="4" borderId="1" xfId="4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7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vertical="top" wrapText="1"/>
    </xf>
    <xf numFmtId="0" fontId="32" fillId="0" borderId="9" xfId="2" applyFont="1" applyBorder="1" applyAlignment="1">
      <alignment horizontal="center" vertical="center" wrapText="1"/>
    </xf>
    <xf numFmtId="0" fontId="32" fillId="0" borderId="9" xfId="2" applyFont="1" applyBorder="1" applyAlignment="1">
      <alignment horizontal="justify" vertical="center" wrapText="1"/>
    </xf>
    <xf numFmtId="4" fontId="32" fillId="0" borderId="9" xfId="2" applyNumberFormat="1" applyFont="1" applyBorder="1" applyAlignment="1">
      <alignment horizontal="right" vertical="center"/>
    </xf>
    <xf numFmtId="0" fontId="35" fillId="0" borderId="0" xfId="2" applyFont="1" applyAlignment="1">
      <alignment vertical="center"/>
    </xf>
    <xf numFmtId="0" fontId="36" fillId="3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4" fillId="4" borderId="4" xfId="0" applyFont="1" applyFill="1" applyBorder="1" applyAlignment="1">
      <alignment horizontal="centerContinuous" vertical="center"/>
    </xf>
    <xf numFmtId="0" fontId="34" fillId="4" borderId="2" xfId="0" applyFont="1" applyFill="1" applyBorder="1" applyAlignment="1">
      <alignment horizontal="centerContinuous" vertical="center"/>
    </xf>
    <xf numFmtId="0" fontId="34" fillId="4" borderId="3" xfId="0" applyFont="1" applyFill="1" applyBorder="1" applyAlignment="1">
      <alignment horizontal="centerContinuous" vertical="center"/>
    </xf>
    <xf numFmtId="0" fontId="39" fillId="0" borderId="0" xfId="3" applyFont="1" applyAlignment="1">
      <alignment vertical="top"/>
    </xf>
    <xf numFmtId="0" fontId="36" fillId="3" borderId="1" xfId="3" applyFont="1" applyFill="1" applyBorder="1" applyAlignment="1">
      <alignment horizontal="center" vertical="center" textRotation="90" wrapText="1"/>
    </xf>
    <xf numFmtId="4" fontId="33" fillId="3" borderId="9" xfId="2" applyNumberFormat="1" applyFont="1" applyFill="1" applyBorder="1" applyAlignment="1">
      <alignment horizontal="right" vertical="center"/>
    </xf>
    <xf numFmtId="0" fontId="39" fillId="0" borderId="0" xfId="0" applyFont="1"/>
    <xf numFmtId="0" fontId="38" fillId="0" borderId="0" xfId="0" applyFont="1" applyAlignment="1">
      <alignment horizontal="justify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4" fillId="4" borderId="4" xfId="0" applyFont="1" applyFill="1" applyBorder="1" applyAlignment="1">
      <alignment horizontal="centerContinuous" vertical="center" wrapText="1"/>
    </xf>
    <xf numFmtId="0" fontId="34" fillId="4" borderId="2" xfId="0" applyFont="1" applyFill="1" applyBorder="1" applyAlignment="1">
      <alignment horizontal="centerContinuous" vertical="center" wrapText="1"/>
    </xf>
    <xf numFmtId="0" fontId="4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7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34" fillId="4" borderId="0" xfId="3" applyFont="1" applyFill="1" applyAlignment="1">
      <alignment horizontal="centerContinuous" vertical="center"/>
    </xf>
    <xf numFmtId="0" fontId="34" fillId="4" borderId="3" xfId="0" applyFont="1" applyFill="1" applyBorder="1" applyAlignment="1">
      <alignment horizontal="centerContinuous" vertical="center" wrapText="1"/>
    </xf>
    <xf numFmtId="0" fontId="33" fillId="3" borderId="19" xfId="2" applyFont="1" applyFill="1" applyBorder="1" applyAlignment="1">
      <alignment horizontal="center" vertical="center" wrapText="1"/>
    </xf>
    <xf numFmtId="0" fontId="34" fillId="4" borderId="4" xfId="2" applyFont="1" applyFill="1" applyBorder="1" applyAlignment="1">
      <alignment horizontal="centerContinuous" vertical="center"/>
    </xf>
    <xf numFmtId="0" fontId="34" fillId="4" borderId="2" xfId="2" applyFont="1" applyFill="1" applyBorder="1" applyAlignment="1">
      <alignment horizontal="centerContinuous" vertical="center"/>
    </xf>
    <xf numFmtId="0" fontId="34" fillId="4" borderId="3" xfId="2" applyFont="1" applyFill="1" applyBorder="1" applyAlignment="1">
      <alignment horizontal="centerContinuous" vertical="center"/>
    </xf>
    <xf numFmtId="0" fontId="36" fillId="3" borderId="4" xfId="3" applyFont="1" applyFill="1" applyBorder="1" applyAlignment="1">
      <alignment horizontal="center" vertical="center" wrapText="1"/>
    </xf>
    <xf numFmtId="4" fontId="11" fillId="9" borderId="1" xfId="3" applyNumberFormat="1" applyFont="1" applyFill="1" applyBorder="1" applyAlignment="1">
      <alignment horizontal="center" vertical="center" wrapText="1"/>
    </xf>
    <xf numFmtId="0" fontId="3" fillId="0" borderId="11" xfId="3" applyFont="1" applyBorder="1"/>
    <xf numFmtId="0" fontId="38" fillId="0" borderId="0" xfId="0" applyFont="1" applyAlignment="1">
      <alignment horizontal="justify" vertical="top"/>
    </xf>
    <xf numFmtId="0" fontId="38" fillId="0" borderId="0" xfId="0" applyFont="1" applyAlignment="1">
      <alignment horizontal="justify" vertical="center"/>
    </xf>
    <xf numFmtId="0" fontId="7" fillId="0" borderId="1" xfId="3" applyFont="1" applyFill="1" applyBorder="1" applyAlignment="1">
      <alignment vertical="center" wrapText="1"/>
    </xf>
    <xf numFmtId="0" fontId="7" fillId="0" borderId="1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26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top" wrapText="1"/>
    </xf>
    <xf numFmtId="0" fontId="27" fillId="0" borderId="0" xfId="0" applyFont="1" applyBorder="1" applyAlignment="1">
      <alignment horizontal="left" vertical="top" wrapText="1"/>
    </xf>
    <xf numFmtId="0" fontId="40" fillId="0" borderId="0" xfId="0" applyFont="1" applyBorder="1" applyAlignment="1">
      <alignment horizontal="left" vertical="top" wrapText="1"/>
    </xf>
    <xf numFmtId="164" fontId="33" fillId="3" borderId="17" xfId="2" applyNumberFormat="1" applyFont="1" applyFill="1" applyBorder="1" applyAlignment="1">
      <alignment horizontal="center" vertical="center"/>
    </xf>
    <xf numFmtId="164" fontId="33" fillId="3" borderId="18" xfId="2" applyNumberFormat="1" applyFont="1" applyFill="1" applyBorder="1" applyAlignment="1">
      <alignment horizontal="center" vertical="center"/>
    </xf>
    <xf numFmtId="0" fontId="12" fillId="0" borderId="16" xfId="3" applyFont="1" applyBorder="1" applyAlignment="1">
      <alignment horizontal="center" vertical="center" textRotation="90" wrapText="1"/>
    </xf>
    <xf numFmtId="0" fontId="12" fillId="0" borderId="0" xfId="3" applyFont="1" applyBorder="1" applyAlignment="1">
      <alignment horizontal="center" vertical="center" textRotation="90" wrapText="1"/>
    </xf>
    <xf numFmtId="0" fontId="12" fillId="0" borderId="8" xfId="3" applyFont="1" applyBorder="1" applyAlignment="1">
      <alignment horizontal="center" vertical="center" textRotation="90" wrapText="1"/>
    </xf>
    <xf numFmtId="0" fontId="11" fillId="12" borderId="5" xfId="3" applyFont="1" applyFill="1" applyBorder="1" applyAlignment="1">
      <alignment horizontal="center" vertical="center" textRotation="90"/>
    </xf>
    <xf numFmtId="0" fontId="11" fillId="12" borderId="6" xfId="3" applyFont="1" applyFill="1" applyBorder="1" applyAlignment="1">
      <alignment horizontal="center" vertical="center" textRotation="90"/>
    </xf>
    <xf numFmtId="0" fontId="11" fillId="12" borderId="7" xfId="3" applyFont="1" applyFill="1" applyBorder="1" applyAlignment="1">
      <alignment horizontal="center" vertical="center" textRotation="90"/>
    </xf>
    <xf numFmtId="0" fontId="11" fillId="13" borderId="20" xfId="3" applyFont="1" applyFill="1" applyBorder="1" applyAlignment="1">
      <alignment horizontal="center" vertical="center" textRotation="90" wrapText="1"/>
    </xf>
    <xf numFmtId="0" fontId="11" fillId="13" borderId="15" xfId="3" applyFont="1" applyFill="1" applyBorder="1" applyAlignment="1">
      <alignment horizontal="center" vertical="center" textRotation="90" wrapText="1"/>
    </xf>
    <xf numFmtId="0" fontId="11" fillId="13" borderId="10" xfId="3" applyFont="1" applyFill="1" applyBorder="1" applyAlignment="1">
      <alignment horizontal="center" vertical="center" textRotation="90" wrapText="1"/>
    </xf>
    <xf numFmtId="0" fontId="12" fillId="0" borderId="5" xfId="3" applyFont="1" applyBorder="1" applyAlignment="1">
      <alignment horizontal="center" vertical="center" textRotation="90" wrapText="1"/>
    </xf>
    <xf numFmtId="0" fontId="12" fillId="0" borderId="6" xfId="3" applyFont="1" applyBorder="1" applyAlignment="1">
      <alignment horizontal="center" vertical="center" textRotation="90" wrapText="1"/>
    </xf>
    <xf numFmtId="0" fontId="12" fillId="0" borderId="7" xfId="3" applyFont="1" applyBorder="1" applyAlignment="1">
      <alignment horizontal="center" vertical="center" textRotation="90" wrapText="1"/>
    </xf>
    <xf numFmtId="0" fontId="12" fillId="0" borderId="16" xfId="3" applyFont="1" applyBorder="1" applyAlignment="1">
      <alignment horizontal="center" vertical="center" textRotation="90"/>
    </xf>
    <xf numFmtId="0" fontId="12" fillId="0" borderId="0" xfId="3" applyFont="1" applyBorder="1" applyAlignment="1">
      <alignment horizontal="center" vertical="center" textRotation="90"/>
    </xf>
    <xf numFmtId="0" fontId="12" fillId="0" borderId="8" xfId="3" applyFont="1" applyBorder="1" applyAlignment="1">
      <alignment horizontal="center" vertical="center" textRotation="90"/>
    </xf>
    <xf numFmtId="0" fontId="12" fillId="0" borderId="13" xfId="3" applyFont="1" applyBorder="1" applyAlignment="1">
      <alignment horizontal="center" vertical="center" textRotation="90" wrapText="1"/>
    </xf>
    <xf numFmtId="0" fontId="12" fillId="0" borderId="14" xfId="3" applyFont="1" applyBorder="1" applyAlignment="1">
      <alignment horizontal="center" vertical="center" textRotation="90" wrapText="1"/>
    </xf>
    <xf numFmtId="0" fontId="12" fillId="0" borderId="11" xfId="3" applyFont="1" applyBorder="1" applyAlignment="1">
      <alignment horizontal="center" vertical="center" textRotation="90" wrapText="1"/>
    </xf>
    <xf numFmtId="0" fontId="11" fillId="11" borderId="5" xfId="3" applyFont="1" applyFill="1" applyBorder="1" applyAlignment="1">
      <alignment horizontal="center" vertical="center" textRotation="90" wrapText="1"/>
    </xf>
    <xf numFmtId="0" fontId="11" fillId="11" borderId="6" xfId="3" applyFont="1" applyFill="1" applyBorder="1" applyAlignment="1">
      <alignment horizontal="center" vertical="center" textRotation="90" wrapText="1"/>
    </xf>
    <xf numFmtId="0" fontId="11" fillId="11" borderId="7" xfId="3" applyFont="1" applyFill="1" applyBorder="1" applyAlignment="1">
      <alignment horizontal="center" vertical="center" textRotation="90" wrapText="1"/>
    </xf>
    <xf numFmtId="0" fontId="3" fillId="0" borderId="8" xfId="3" applyFont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11" fillId="7" borderId="20" xfId="3" applyFont="1" applyFill="1" applyBorder="1" applyAlignment="1">
      <alignment horizontal="center" vertical="center" textRotation="90" wrapText="1"/>
    </xf>
    <xf numFmtId="0" fontId="11" fillId="7" borderId="15" xfId="3" applyFont="1" applyFill="1" applyBorder="1" applyAlignment="1">
      <alignment horizontal="center" vertical="center" textRotation="90" wrapText="1"/>
    </xf>
    <xf numFmtId="0" fontId="11" fillId="7" borderId="10" xfId="3" applyFont="1" applyFill="1" applyBorder="1" applyAlignment="1">
      <alignment horizontal="center" vertical="center" textRotation="90" wrapText="1"/>
    </xf>
    <xf numFmtId="0" fontId="12" fillId="0" borderId="5" xfId="3" applyFont="1" applyBorder="1" applyAlignment="1">
      <alignment horizontal="center" vertical="center" textRotation="90"/>
    </xf>
    <xf numFmtId="0" fontId="12" fillId="0" borderId="6" xfId="3" applyFont="1" applyBorder="1" applyAlignment="1">
      <alignment horizontal="center" vertical="center" textRotation="90"/>
    </xf>
    <xf numFmtId="0" fontId="12" fillId="0" borderId="7" xfId="3" applyFont="1" applyBorder="1" applyAlignment="1">
      <alignment horizontal="center" vertical="center" textRotation="90"/>
    </xf>
    <xf numFmtId="0" fontId="11" fillId="5" borderId="5" xfId="3" applyFont="1" applyFill="1" applyBorder="1" applyAlignment="1">
      <alignment horizontal="center" vertical="center" textRotation="90" wrapText="1"/>
    </xf>
    <xf numFmtId="0" fontId="11" fillId="5" borderId="6" xfId="3" applyFont="1" applyFill="1" applyBorder="1" applyAlignment="1">
      <alignment horizontal="center" vertical="center" textRotation="90" wrapText="1"/>
    </xf>
    <xf numFmtId="0" fontId="11" fillId="5" borderId="7" xfId="3" applyFont="1" applyFill="1" applyBorder="1" applyAlignment="1">
      <alignment horizontal="center" vertical="center" textRotation="90" wrapText="1"/>
    </xf>
    <xf numFmtId="0" fontId="11" fillId="0" borderId="4" xfId="3" applyFont="1" applyBorder="1" applyAlignment="1">
      <alignment horizontal="center" vertical="center" textRotation="90" wrapText="1"/>
    </xf>
    <xf numFmtId="0" fontId="11" fillId="0" borderId="2" xfId="3" applyFont="1" applyBorder="1" applyAlignment="1">
      <alignment horizontal="center" vertical="center" textRotation="90" wrapText="1"/>
    </xf>
    <xf numFmtId="0" fontId="14" fillId="3" borderId="4" xfId="3" applyFont="1" applyFill="1" applyBorder="1" applyAlignment="1">
      <alignment horizontal="center" vertical="center" textRotation="90"/>
    </xf>
    <xf numFmtId="0" fontId="14" fillId="3" borderId="2" xfId="3" applyFont="1" applyFill="1" applyBorder="1" applyAlignment="1">
      <alignment horizontal="center" vertical="center" textRotation="90"/>
    </xf>
    <xf numFmtId="0" fontId="11" fillId="0" borderId="8" xfId="3" applyFont="1" applyBorder="1" applyAlignment="1">
      <alignment horizontal="center" vertical="center" textRotation="90" wrapText="1"/>
    </xf>
    <xf numFmtId="0" fontId="23" fillId="6" borderId="5" xfId="3" applyFont="1" applyFill="1" applyBorder="1" applyAlignment="1">
      <alignment horizontal="center" vertical="center" textRotation="90"/>
    </xf>
    <xf numFmtId="0" fontId="23" fillId="6" borderId="6" xfId="3" applyFont="1" applyFill="1" applyBorder="1" applyAlignment="1">
      <alignment horizontal="center" vertical="center" textRotation="90"/>
    </xf>
    <xf numFmtId="0" fontId="23" fillId="6" borderId="7" xfId="3" applyFont="1" applyFill="1" applyBorder="1" applyAlignment="1">
      <alignment horizontal="center" vertical="center" textRotation="90"/>
    </xf>
    <xf numFmtId="0" fontId="24" fillId="0" borderId="13" xfId="3" applyFont="1" applyBorder="1" applyAlignment="1">
      <alignment horizontal="center" vertical="center" textRotation="90"/>
    </xf>
    <xf numFmtId="0" fontId="24" fillId="0" borderId="14" xfId="3" applyFont="1" applyBorder="1" applyAlignment="1">
      <alignment horizontal="center" vertical="center" textRotation="90"/>
    </xf>
    <xf numFmtId="0" fontId="24" fillId="0" borderId="11" xfId="3" applyFont="1" applyBorder="1" applyAlignment="1">
      <alignment horizontal="center" vertical="center" textRotation="90"/>
    </xf>
    <xf numFmtId="0" fontId="12" fillId="0" borderId="20" xfId="3" applyFont="1" applyBorder="1" applyAlignment="1">
      <alignment horizontal="center" vertical="center" textRotation="90" wrapText="1"/>
    </xf>
    <xf numFmtId="0" fontId="12" fillId="0" borderId="15" xfId="3" applyFont="1" applyBorder="1" applyAlignment="1">
      <alignment horizontal="center" vertical="center" textRotation="90" wrapText="1"/>
    </xf>
    <xf numFmtId="0" fontId="12" fillId="0" borderId="10" xfId="3" applyFont="1" applyBorder="1" applyAlignment="1">
      <alignment horizontal="center" vertical="center" textRotation="90" wrapText="1"/>
    </xf>
    <xf numFmtId="0" fontId="11" fillId="10" borderId="4" xfId="3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center" vertical="center" wrapText="1"/>
    </xf>
    <xf numFmtId="0" fontId="11" fillId="10" borderId="3" xfId="3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center" vertical="center" wrapText="1"/>
    </xf>
    <xf numFmtId="0" fontId="11" fillId="11" borderId="3" xfId="3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center" vertical="center" wrapText="1"/>
    </xf>
    <xf numFmtId="0" fontId="11" fillId="13" borderId="3" xfId="3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/>
    </xf>
    <xf numFmtId="0" fontId="14" fillId="6" borderId="2" xfId="3" applyFont="1" applyFill="1" applyBorder="1" applyAlignment="1">
      <alignment horizontal="center" vertical="center"/>
    </xf>
    <xf numFmtId="0" fontId="14" fillId="6" borderId="3" xfId="3" applyFont="1" applyFill="1" applyBorder="1" applyAlignment="1">
      <alignment horizontal="center" vertical="center"/>
    </xf>
    <xf numFmtId="0" fontId="11" fillId="7" borderId="4" xfId="3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center" vertical="center" wrapText="1"/>
    </xf>
    <xf numFmtId="0" fontId="11" fillId="7" borderId="3" xfId="3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center" vertical="center" wrapText="1"/>
    </xf>
    <xf numFmtId="0" fontId="11" fillId="9" borderId="3" xfId="3" applyFont="1" applyFill="1" applyBorder="1" applyAlignment="1">
      <alignment horizontal="center" vertical="center" wrapText="1"/>
    </xf>
    <xf numFmtId="0" fontId="11" fillId="9" borderId="20" xfId="3" applyFont="1" applyFill="1" applyBorder="1" applyAlignment="1">
      <alignment horizontal="center" vertical="center" textRotation="90" wrapText="1"/>
    </xf>
    <xf numFmtId="0" fontId="11" fillId="9" borderId="15" xfId="3" applyFont="1" applyFill="1" applyBorder="1" applyAlignment="1">
      <alignment horizontal="center" vertical="center" textRotation="90" wrapText="1"/>
    </xf>
    <xf numFmtId="0" fontId="11" fillId="9" borderId="10" xfId="3" applyFont="1" applyFill="1" applyBorder="1" applyAlignment="1">
      <alignment horizontal="center" vertical="center" textRotation="90" wrapText="1"/>
    </xf>
    <xf numFmtId="0" fontId="12" fillId="0" borderId="20" xfId="3" applyFont="1" applyBorder="1" applyAlignment="1">
      <alignment horizontal="center" vertical="center" textRotation="90"/>
    </xf>
    <xf numFmtId="0" fontId="12" fillId="0" borderId="15" xfId="3" applyFont="1" applyBorder="1" applyAlignment="1">
      <alignment horizontal="center" vertical="center" textRotation="90"/>
    </xf>
    <xf numFmtId="0" fontId="12" fillId="0" borderId="10" xfId="3" applyFont="1" applyBorder="1" applyAlignment="1">
      <alignment horizontal="center" vertical="center" textRotation="90"/>
    </xf>
    <xf numFmtId="0" fontId="11" fillId="10" borderId="20" xfId="3" applyFont="1" applyFill="1" applyBorder="1" applyAlignment="1">
      <alignment horizontal="center" vertical="center" textRotation="90" wrapText="1"/>
    </xf>
    <xf numFmtId="0" fontId="11" fillId="10" borderId="15" xfId="3" applyFont="1" applyFill="1" applyBorder="1" applyAlignment="1">
      <alignment horizontal="center" vertical="center" textRotation="90" wrapText="1"/>
    </xf>
    <xf numFmtId="0" fontId="11" fillId="10" borderId="10" xfId="3" applyFont="1" applyFill="1" applyBorder="1" applyAlignment="1">
      <alignment horizontal="center" vertical="center" textRotation="90" wrapText="1"/>
    </xf>
    <xf numFmtId="0" fontId="7" fillId="0" borderId="10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5" fillId="4" borderId="2" xfId="3" applyFont="1" applyFill="1" applyBorder="1" applyAlignment="1">
      <alignment horizontal="center" vertical="center" wrapText="1"/>
    </xf>
    <xf numFmtId="0" fontId="25" fillId="4" borderId="3" xfId="3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42" fillId="0" borderId="4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8">
    <cellStyle name="DATE01" xfId="5" xr:uid="{00000000-0005-0000-0000-000000000000}"/>
    <cellStyle name="MYSTYLE01" xfId="6" xr:uid="{00000000-0005-0000-0000-000001000000}"/>
    <cellStyle name="Normal_ΚΩΔΙΚΟΙ ΜΕΛΕΤΩΝ" xfId="7" xr:uid="{00000000-0005-0000-0000-000002000000}"/>
    <cellStyle name="Κανονικό" xfId="0" builtinId="0"/>
    <cellStyle name="Κανονικό 2" xfId="2" xr:uid="{00000000-0005-0000-0000-000004000000}"/>
    <cellStyle name="Κανονικό 2 2" xfId="4" xr:uid="{00000000-0005-0000-0000-000005000000}"/>
    <cellStyle name="Κανονικό 3" xfId="3" xr:uid="{00000000-0005-0000-0000-000006000000}"/>
    <cellStyle name="Ποσοστό" xfId="1" builtinId="5"/>
  </cellStyles>
  <dxfs count="0"/>
  <tableStyles count="0" defaultTableStyle="TableStyleMedium2" defaultPivotStyle="PivotStyleLight16"/>
  <colors>
    <mruColors>
      <color rgb="FF2E6EB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3;&#957;&#945;&#955;&#965;&#964;&#953;&#954;&#972;&#962;%20&#928;&#961;&#959;&#971;&#960;&#959;&#955;&#959;&#947;&#953;&#963;&#956;&#972;&#962;%20&#917;&#961;&#947;&#945;&#963;&#953;&#974;&#9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ξώφυλλο"/>
      <sheetName val="Οδηγίες"/>
      <sheetName val="Δαπ. απόκτησης γης"/>
      <sheetName val="Οικοδομικά"/>
      <sheetName val="Μηχαν. Εξοπλισμός"/>
      <sheetName val="Λοιπός Εξοπλισμός"/>
      <sheetName val="Εξοπλισμός ΑΠΕ"/>
      <sheetName val="Μελέτες"/>
      <sheetName val="Προβολή-προώθηση"/>
      <sheetName val="Πολιτιστικές εκδηλώσεις"/>
      <sheetName val="ΣΥΝΟΛΙΚΟ ΚΟΣΤΟΣ"/>
    </sheetNames>
    <sheetDataSet>
      <sheetData sheetId="0" refreshError="1"/>
      <sheetData sheetId="1" refreshError="1"/>
      <sheetData sheetId="2" refreshError="1"/>
      <sheetData sheetId="3">
        <row r="12">
          <cell r="H12">
            <v>0</v>
          </cell>
          <cell r="I12">
            <v>0</v>
          </cell>
          <cell r="J12">
            <v>0</v>
          </cell>
        </row>
        <row r="25">
          <cell r="H25">
            <v>0</v>
          </cell>
          <cell r="I25">
            <v>0</v>
          </cell>
          <cell r="J25">
            <v>0</v>
          </cell>
        </row>
        <row r="45">
          <cell r="H45">
            <v>0</v>
          </cell>
          <cell r="I45">
            <v>0</v>
          </cell>
          <cell r="J45">
            <v>0</v>
          </cell>
        </row>
        <row r="87">
          <cell r="H87">
            <v>0</v>
          </cell>
          <cell r="I87">
            <v>0</v>
          </cell>
          <cell r="J87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tabSelected="1" zoomScaleNormal="100" zoomScaleSheetLayoutView="100" workbookViewId="0">
      <selection sqref="A1:K1"/>
    </sheetView>
  </sheetViews>
  <sheetFormatPr defaultRowHeight="12.75"/>
  <cols>
    <col min="1" max="1" width="4.42578125" style="75" customWidth="1"/>
    <col min="2" max="10" width="9.140625" style="75"/>
    <col min="11" max="11" width="14.140625" style="75" customWidth="1"/>
    <col min="12" max="16384" width="9.140625" style="75"/>
  </cols>
  <sheetData>
    <row r="1" spans="1:11" ht="19.5" customHeight="1">
      <c r="A1" s="143" t="s">
        <v>465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4" customHeight="1">
      <c r="A2" s="142" t="s">
        <v>466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24" customHeight="1">
      <c r="A3" s="142" t="s">
        <v>467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24" customHeight="1">
      <c r="A4" s="142" t="s">
        <v>468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24" customHeight="1">
      <c r="A5" s="142" t="s">
        <v>469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1" ht="24" customHeight="1">
      <c r="A6" s="142" t="s">
        <v>470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1" ht="18.7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1" ht="39" customHeight="1">
      <c r="A8" s="144" t="s">
        <v>437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</row>
    <row r="9" spans="1:11" ht="38.25" customHeight="1">
      <c r="A9" s="76" t="s">
        <v>399</v>
      </c>
      <c r="B9" s="145" t="s">
        <v>472</v>
      </c>
      <c r="C9" s="145"/>
      <c r="D9" s="145"/>
      <c r="E9" s="145"/>
      <c r="F9" s="145"/>
      <c r="G9" s="145"/>
      <c r="H9" s="145"/>
      <c r="I9" s="145"/>
      <c r="J9" s="145"/>
      <c r="K9" s="145"/>
    </row>
    <row r="10" spans="1:11" ht="53.25" customHeight="1">
      <c r="A10" s="76" t="s">
        <v>400</v>
      </c>
      <c r="B10" s="145" t="s">
        <v>438</v>
      </c>
      <c r="C10" s="145"/>
      <c r="D10" s="145"/>
      <c r="E10" s="145"/>
      <c r="F10" s="145"/>
      <c r="G10" s="145"/>
      <c r="H10" s="145"/>
      <c r="I10" s="145"/>
      <c r="J10" s="145"/>
      <c r="K10" s="145"/>
    </row>
    <row r="11" spans="1:11" ht="53.25" customHeight="1">
      <c r="A11" s="76" t="s">
        <v>401</v>
      </c>
      <c r="B11" s="145" t="s">
        <v>471</v>
      </c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ht="38.25" customHeight="1">
      <c r="A12" s="76" t="s">
        <v>402</v>
      </c>
      <c r="B12" s="145" t="s">
        <v>429</v>
      </c>
      <c r="C12" s="145"/>
      <c r="D12" s="145"/>
      <c r="E12" s="145"/>
      <c r="F12" s="145"/>
      <c r="G12" s="145"/>
      <c r="H12" s="145"/>
      <c r="I12" s="145"/>
      <c r="J12" s="145"/>
      <c r="K12" s="145"/>
    </row>
    <row r="13" spans="1:11" ht="53.25" customHeight="1">
      <c r="A13" s="76" t="s">
        <v>403</v>
      </c>
      <c r="B13" s="145" t="s">
        <v>474</v>
      </c>
      <c r="C13" s="145"/>
      <c r="D13" s="145"/>
      <c r="E13" s="145"/>
      <c r="F13" s="145"/>
      <c r="G13" s="145"/>
      <c r="H13" s="145"/>
      <c r="I13" s="145"/>
      <c r="J13" s="145"/>
      <c r="K13" s="145"/>
    </row>
    <row r="14" spans="1:11" ht="53.25" customHeight="1">
      <c r="A14" s="76" t="s">
        <v>404</v>
      </c>
      <c r="B14" s="146" t="s">
        <v>476</v>
      </c>
      <c r="C14" s="145"/>
      <c r="D14" s="145"/>
      <c r="E14" s="145"/>
      <c r="F14" s="145"/>
      <c r="G14" s="145"/>
      <c r="H14" s="145"/>
      <c r="I14" s="145"/>
      <c r="J14" s="145"/>
      <c r="K14" s="145"/>
    </row>
    <row r="15" spans="1:11" ht="38.25" customHeight="1">
      <c r="A15" s="76" t="s">
        <v>405</v>
      </c>
      <c r="B15" s="145" t="s">
        <v>473</v>
      </c>
      <c r="C15" s="145"/>
      <c r="D15" s="145"/>
      <c r="E15" s="145"/>
      <c r="F15" s="145"/>
      <c r="G15" s="145"/>
      <c r="H15" s="145"/>
      <c r="I15" s="145"/>
      <c r="J15" s="145"/>
      <c r="K15" s="145"/>
    </row>
    <row r="16" spans="1:11" s="77" customFormat="1" ht="38.25" customHeight="1">
      <c r="A16" s="76" t="s">
        <v>406</v>
      </c>
      <c r="B16" s="145" t="s">
        <v>430</v>
      </c>
      <c r="C16" s="145"/>
      <c r="D16" s="145"/>
      <c r="E16" s="145"/>
      <c r="F16" s="145"/>
      <c r="G16" s="145"/>
      <c r="H16" s="145"/>
      <c r="I16" s="145"/>
      <c r="J16" s="145"/>
      <c r="K16" s="145"/>
    </row>
    <row r="17" spans="1:1" s="77" customFormat="1" ht="31.9" customHeight="1">
      <c r="A17" s="76"/>
    </row>
    <row r="18" spans="1:1" ht="29.45" customHeight="1"/>
  </sheetData>
  <mergeCells count="16">
    <mergeCell ref="A3:K3"/>
    <mergeCell ref="A2:K2"/>
    <mergeCell ref="A4:K4"/>
    <mergeCell ref="A1:K1"/>
    <mergeCell ref="B16:K16"/>
    <mergeCell ref="B12:K12"/>
    <mergeCell ref="B11:K11"/>
    <mergeCell ref="B15:K15"/>
    <mergeCell ref="B13:K13"/>
    <mergeCell ref="B14:K14"/>
    <mergeCell ref="A5:K5"/>
    <mergeCell ref="A7:K7"/>
    <mergeCell ref="A8:K8"/>
    <mergeCell ref="B10:K10"/>
    <mergeCell ref="B9:K9"/>
    <mergeCell ref="A6:K6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/>
  </sheetViews>
  <sheetFormatPr defaultRowHeight="12.75"/>
  <cols>
    <col min="1" max="1" width="5" style="81" customWidth="1"/>
    <col min="2" max="2" width="46.5703125" style="81" customWidth="1"/>
    <col min="3" max="5" width="13.5703125" style="81" customWidth="1"/>
    <col min="6" max="10" width="9.140625" style="81"/>
    <col min="11" max="11" width="54.5703125" style="81" customWidth="1"/>
    <col min="12" max="16384" width="9.140625" style="81"/>
  </cols>
  <sheetData>
    <row r="1" spans="1:5" ht="27" customHeight="1">
      <c r="A1" s="124" t="s">
        <v>126</v>
      </c>
      <c r="B1" s="125"/>
      <c r="C1" s="125"/>
      <c r="D1" s="125"/>
      <c r="E1" s="126"/>
    </row>
    <row r="2" spans="1:5" ht="27" customHeight="1">
      <c r="A2" s="123" t="s">
        <v>0</v>
      </c>
      <c r="B2" s="123" t="s">
        <v>125</v>
      </c>
      <c r="C2" s="123" t="s">
        <v>2</v>
      </c>
      <c r="D2" s="123" t="s">
        <v>3</v>
      </c>
      <c r="E2" s="123" t="s">
        <v>4</v>
      </c>
    </row>
    <row r="3" spans="1:5" ht="27" customHeight="1">
      <c r="A3" s="78">
        <v>1</v>
      </c>
      <c r="B3" s="79"/>
      <c r="C3" s="80"/>
      <c r="D3" s="80">
        <f t="shared" ref="D3:D8" si="0">ROUND(C3*0.24,2)</f>
        <v>0</v>
      </c>
      <c r="E3" s="80">
        <f>C3+D3</f>
        <v>0</v>
      </c>
    </row>
    <row r="4" spans="1:5" ht="27" customHeight="1">
      <c r="A4" s="78">
        <v>2</v>
      </c>
      <c r="B4" s="79"/>
      <c r="C4" s="80"/>
      <c r="D4" s="80">
        <f t="shared" si="0"/>
        <v>0</v>
      </c>
      <c r="E4" s="80">
        <f t="shared" ref="E4:E8" si="1">C4+D4</f>
        <v>0</v>
      </c>
    </row>
    <row r="5" spans="1:5" ht="27" customHeight="1">
      <c r="A5" s="78">
        <v>3</v>
      </c>
      <c r="B5" s="79"/>
      <c r="C5" s="80"/>
      <c r="D5" s="80">
        <f t="shared" si="0"/>
        <v>0</v>
      </c>
      <c r="E5" s="80">
        <f t="shared" si="1"/>
        <v>0</v>
      </c>
    </row>
    <row r="6" spans="1:5" ht="27" customHeight="1">
      <c r="A6" s="78">
        <v>4</v>
      </c>
      <c r="B6" s="79"/>
      <c r="C6" s="80"/>
      <c r="D6" s="80">
        <f t="shared" si="0"/>
        <v>0</v>
      </c>
      <c r="E6" s="80">
        <f t="shared" si="1"/>
        <v>0</v>
      </c>
    </row>
    <row r="7" spans="1:5" ht="27" customHeight="1">
      <c r="A7" s="78">
        <v>5</v>
      </c>
      <c r="B7" s="79"/>
      <c r="C7" s="80"/>
      <c r="D7" s="80">
        <f t="shared" si="0"/>
        <v>0</v>
      </c>
      <c r="E7" s="80">
        <f t="shared" si="1"/>
        <v>0</v>
      </c>
    </row>
    <row r="8" spans="1:5" ht="27" customHeight="1">
      <c r="A8" s="78">
        <v>6</v>
      </c>
      <c r="B8" s="79"/>
      <c r="C8" s="80"/>
      <c r="D8" s="80">
        <f t="shared" si="0"/>
        <v>0</v>
      </c>
      <c r="E8" s="80">
        <f t="shared" si="1"/>
        <v>0</v>
      </c>
    </row>
    <row r="9" spans="1:5" ht="27" customHeight="1">
      <c r="A9" s="147" t="s">
        <v>5</v>
      </c>
      <c r="B9" s="148"/>
      <c r="C9" s="98">
        <f>SUM(C3:C8)</f>
        <v>0</v>
      </c>
      <c r="D9" s="98">
        <f t="shared" ref="D9:E9" si="2">SUM(D3:D8)</f>
        <v>0</v>
      </c>
      <c r="E9" s="98">
        <f t="shared" si="2"/>
        <v>0</v>
      </c>
    </row>
  </sheetData>
  <mergeCells count="1">
    <mergeCell ref="A9:B9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4"/>
  <sheetViews>
    <sheetView zoomScaleNormal="100" workbookViewId="0">
      <pane ySplit="6" topLeftCell="A7" activePane="bottomLeft" state="frozen"/>
      <selection sqref="A1:K1"/>
      <selection pane="bottomLeft"/>
    </sheetView>
  </sheetViews>
  <sheetFormatPr defaultRowHeight="12.75"/>
  <cols>
    <col min="1" max="1" width="4.140625" style="6" customWidth="1"/>
    <col min="2" max="2" width="7.5703125" style="19" customWidth="1"/>
    <col min="3" max="3" width="5.7109375" style="45" customWidth="1"/>
    <col min="4" max="4" width="34.5703125" style="21" customWidth="1"/>
    <col min="5" max="5" width="8.42578125" style="6" customWidth="1"/>
    <col min="6" max="6" width="8" style="5" customWidth="1"/>
    <col min="7" max="7" width="8.7109375" style="5" customWidth="1"/>
    <col min="8" max="8" width="10.42578125" style="5" customWidth="1"/>
    <col min="9" max="9" width="10.28515625" style="5" customWidth="1"/>
    <col min="10" max="10" width="10.42578125" style="5" customWidth="1"/>
    <col min="11" max="16384" width="9.140625" style="5"/>
  </cols>
  <sheetData>
    <row r="1" spans="1:10" ht="27" customHeight="1">
      <c r="A1" s="121" t="s">
        <v>381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s="46" customFormat="1" ht="18" customHeight="1">
      <c r="A2" s="96" t="s">
        <v>399</v>
      </c>
      <c r="B2" s="171" t="s">
        <v>423</v>
      </c>
      <c r="C2" s="171"/>
      <c r="D2" s="171"/>
      <c r="E2" s="171"/>
      <c r="F2" s="171"/>
      <c r="G2" s="171"/>
      <c r="H2" s="171"/>
      <c r="I2" s="171"/>
      <c r="J2" s="171"/>
    </row>
    <row r="3" spans="1:10" s="46" customFormat="1" ht="30" customHeight="1">
      <c r="A3" s="96" t="s">
        <v>400</v>
      </c>
      <c r="B3" s="171" t="s">
        <v>475</v>
      </c>
      <c r="C3" s="171"/>
      <c r="D3" s="171"/>
      <c r="E3" s="171"/>
      <c r="F3" s="171"/>
      <c r="G3" s="171"/>
      <c r="H3" s="171"/>
      <c r="I3" s="171"/>
      <c r="J3" s="171"/>
    </row>
    <row r="4" spans="1:10" s="46" customFormat="1" ht="18" customHeight="1">
      <c r="A4" s="96" t="s">
        <v>401</v>
      </c>
      <c r="B4" s="171" t="s">
        <v>477</v>
      </c>
      <c r="C4" s="171"/>
      <c r="D4" s="171"/>
      <c r="E4" s="171"/>
      <c r="F4" s="171"/>
      <c r="G4" s="171"/>
      <c r="H4" s="171"/>
      <c r="I4" s="171"/>
      <c r="J4" s="171"/>
    </row>
    <row r="5" spans="1:10">
      <c r="A5" s="7"/>
      <c r="B5" s="7"/>
      <c r="C5" s="170"/>
      <c r="D5" s="170"/>
      <c r="E5" s="170"/>
      <c r="F5" s="170"/>
      <c r="G5" s="170"/>
      <c r="H5" s="170"/>
    </row>
    <row r="6" spans="1:10" ht="52.5" customHeight="1">
      <c r="A6" s="97" t="s">
        <v>6</v>
      </c>
      <c r="B6" s="97" t="s">
        <v>120</v>
      </c>
      <c r="C6" s="82" t="s">
        <v>0</v>
      </c>
      <c r="D6" s="82" t="s">
        <v>7</v>
      </c>
      <c r="E6" s="82" t="s">
        <v>421</v>
      </c>
      <c r="F6" s="82" t="s">
        <v>411</v>
      </c>
      <c r="G6" s="127" t="s">
        <v>436</v>
      </c>
      <c r="H6" s="82" t="s">
        <v>5</v>
      </c>
      <c r="I6" s="82" t="s">
        <v>3</v>
      </c>
      <c r="J6" s="82" t="s">
        <v>4</v>
      </c>
    </row>
    <row r="7" spans="1:10" ht="18" customHeight="1">
      <c r="A7" s="178" t="s">
        <v>127</v>
      </c>
      <c r="B7" s="149" t="s">
        <v>128</v>
      </c>
      <c r="C7" s="8" t="s">
        <v>129</v>
      </c>
      <c r="D7" s="9" t="s">
        <v>130</v>
      </c>
      <c r="E7" s="8" t="s">
        <v>131</v>
      </c>
      <c r="F7" s="60"/>
      <c r="G7" s="61"/>
      <c r="H7" s="48">
        <f>ROUND((F7*G7),2)</f>
        <v>0</v>
      </c>
      <c r="I7" s="48">
        <f>ROUND((H7*0.24),2)</f>
        <v>0</v>
      </c>
      <c r="J7" s="48">
        <f>H7+I7</f>
        <v>0</v>
      </c>
    </row>
    <row r="8" spans="1:10" ht="18" customHeight="1">
      <c r="A8" s="179"/>
      <c r="B8" s="150"/>
      <c r="C8" s="8" t="s">
        <v>132</v>
      </c>
      <c r="D8" s="9" t="s">
        <v>133</v>
      </c>
      <c r="E8" s="8" t="s">
        <v>134</v>
      </c>
      <c r="F8" s="60"/>
      <c r="G8" s="61"/>
      <c r="H8" s="48">
        <f t="shared" ref="H8:H14" si="0">ROUND((F8*G8),2)</f>
        <v>0</v>
      </c>
      <c r="I8" s="48">
        <f t="shared" ref="I8:I14" si="1">ROUND((H8*0.24),2)</f>
        <v>0</v>
      </c>
      <c r="J8" s="48">
        <f t="shared" ref="J8:J14" si="2">H8+I8</f>
        <v>0</v>
      </c>
    </row>
    <row r="9" spans="1:10" ht="18" customHeight="1">
      <c r="A9" s="179"/>
      <c r="B9" s="150"/>
      <c r="C9" s="8" t="s">
        <v>135</v>
      </c>
      <c r="D9" s="9" t="s">
        <v>136</v>
      </c>
      <c r="E9" s="8" t="s">
        <v>134</v>
      </c>
      <c r="F9" s="60"/>
      <c r="G9" s="61"/>
      <c r="H9" s="48">
        <f t="shared" si="0"/>
        <v>0</v>
      </c>
      <c r="I9" s="48">
        <f t="shared" si="1"/>
        <v>0</v>
      </c>
      <c r="J9" s="48">
        <f t="shared" si="2"/>
        <v>0</v>
      </c>
    </row>
    <row r="10" spans="1:10" ht="18" customHeight="1">
      <c r="A10" s="179"/>
      <c r="B10" s="150"/>
      <c r="C10" s="8" t="s">
        <v>137</v>
      </c>
      <c r="D10" s="9" t="s">
        <v>107</v>
      </c>
      <c r="E10" s="8" t="s">
        <v>134</v>
      </c>
      <c r="F10" s="60"/>
      <c r="G10" s="61"/>
      <c r="H10" s="48">
        <f t="shared" si="0"/>
        <v>0</v>
      </c>
      <c r="I10" s="48">
        <f t="shared" si="1"/>
        <v>0</v>
      </c>
      <c r="J10" s="48">
        <f t="shared" si="2"/>
        <v>0</v>
      </c>
    </row>
    <row r="11" spans="1:10" ht="18" customHeight="1">
      <c r="A11" s="179"/>
      <c r="B11" s="150"/>
      <c r="C11" s="8" t="s">
        <v>138</v>
      </c>
      <c r="D11" s="9" t="s">
        <v>139</v>
      </c>
      <c r="E11" s="8" t="s">
        <v>134</v>
      </c>
      <c r="F11" s="60"/>
      <c r="G11" s="61"/>
      <c r="H11" s="48">
        <f t="shared" si="0"/>
        <v>0</v>
      </c>
      <c r="I11" s="48">
        <f t="shared" si="1"/>
        <v>0</v>
      </c>
      <c r="J11" s="48">
        <f t="shared" si="2"/>
        <v>0</v>
      </c>
    </row>
    <row r="12" spans="1:10" ht="26.25" customHeight="1">
      <c r="A12" s="179"/>
      <c r="B12" s="150"/>
      <c r="C12" s="8" t="s">
        <v>140</v>
      </c>
      <c r="D12" s="9" t="s">
        <v>141</v>
      </c>
      <c r="E12" s="8" t="s">
        <v>134</v>
      </c>
      <c r="F12" s="60"/>
      <c r="G12" s="61"/>
      <c r="H12" s="48">
        <f t="shared" si="0"/>
        <v>0</v>
      </c>
      <c r="I12" s="48">
        <f t="shared" si="1"/>
        <v>0</v>
      </c>
      <c r="J12" s="48">
        <f t="shared" si="2"/>
        <v>0</v>
      </c>
    </row>
    <row r="13" spans="1:10" ht="17.25" customHeight="1">
      <c r="A13" s="179"/>
      <c r="B13" s="150"/>
      <c r="C13" s="8" t="s">
        <v>142</v>
      </c>
      <c r="D13" s="132" t="s">
        <v>143</v>
      </c>
      <c r="E13" s="8" t="s">
        <v>134</v>
      </c>
      <c r="F13" s="60"/>
      <c r="G13" s="61"/>
      <c r="H13" s="48">
        <f t="shared" si="0"/>
        <v>0</v>
      </c>
      <c r="I13" s="48">
        <f t="shared" si="1"/>
        <v>0</v>
      </c>
      <c r="J13" s="48">
        <f t="shared" si="2"/>
        <v>0</v>
      </c>
    </row>
    <row r="14" spans="1:10" ht="18" customHeight="1">
      <c r="A14" s="179"/>
      <c r="B14" s="150"/>
      <c r="C14" s="8" t="s">
        <v>144</v>
      </c>
      <c r="D14" s="9" t="s">
        <v>145</v>
      </c>
      <c r="E14" s="8" t="s">
        <v>134</v>
      </c>
      <c r="F14" s="60"/>
      <c r="G14" s="61"/>
      <c r="H14" s="48">
        <f t="shared" si="0"/>
        <v>0</v>
      </c>
      <c r="I14" s="48">
        <f t="shared" si="1"/>
        <v>0</v>
      </c>
      <c r="J14" s="48">
        <f t="shared" si="2"/>
        <v>0</v>
      </c>
    </row>
    <row r="15" spans="1:10" ht="18" customHeight="1">
      <c r="A15" s="180"/>
      <c r="B15" s="151"/>
      <c r="C15" s="8" t="s">
        <v>439</v>
      </c>
      <c r="D15" s="9" t="s">
        <v>440</v>
      </c>
      <c r="E15" s="8"/>
      <c r="F15" s="60"/>
      <c r="G15" s="61"/>
      <c r="H15" s="48">
        <f t="shared" ref="H15" si="3">ROUND((F15*G15),2)</f>
        <v>0</v>
      </c>
      <c r="I15" s="48">
        <f t="shared" ref="I15" si="4">ROUND((H15*0.24),2)</f>
        <v>0</v>
      </c>
      <c r="J15" s="48">
        <f t="shared" ref="J15" si="5">H15+I15</f>
        <v>0</v>
      </c>
    </row>
    <row r="16" spans="1:10" ht="18" customHeight="1">
      <c r="A16" s="207" t="s">
        <v>412</v>
      </c>
      <c r="B16" s="208"/>
      <c r="C16" s="208"/>
      <c r="D16" s="208"/>
      <c r="E16" s="208"/>
      <c r="F16" s="208"/>
      <c r="G16" s="209"/>
      <c r="H16" s="47">
        <f>SUM(H7:H15)</f>
        <v>0</v>
      </c>
      <c r="I16" s="47">
        <f t="shared" ref="I16:J16" si="6">SUM(I7:I15)</f>
        <v>0</v>
      </c>
      <c r="J16" s="49">
        <f t="shared" si="6"/>
        <v>0</v>
      </c>
    </row>
    <row r="17" spans="1:10">
      <c r="A17" s="181"/>
      <c r="B17" s="182"/>
      <c r="C17" s="182"/>
      <c r="D17" s="182"/>
      <c r="E17" s="182"/>
      <c r="F17" s="182"/>
      <c r="G17" s="182"/>
      <c r="H17" s="182"/>
      <c r="I17" s="182"/>
      <c r="J17" s="57"/>
    </row>
    <row r="18" spans="1:10" ht="26.25" customHeight="1">
      <c r="A18" s="186" t="s">
        <v>146</v>
      </c>
      <c r="B18" s="189" t="s">
        <v>8</v>
      </c>
      <c r="C18" s="133" t="s">
        <v>9</v>
      </c>
      <c r="D18" s="11" t="s">
        <v>147</v>
      </c>
      <c r="E18" s="10" t="s">
        <v>148</v>
      </c>
      <c r="F18" s="62"/>
      <c r="G18" s="62"/>
      <c r="H18" s="48">
        <f t="shared" ref="H18" si="7">ROUND((F18*G18),2)</f>
        <v>0</v>
      </c>
      <c r="I18" s="48">
        <f t="shared" ref="I18:I28" si="8">ROUND((H18*0.24),2)</f>
        <v>0</v>
      </c>
      <c r="J18" s="48">
        <f t="shared" ref="J18" si="9">H18+I18</f>
        <v>0</v>
      </c>
    </row>
    <row r="19" spans="1:10" ht="25.5" customHeight="1">
      <c r="A19" s="187"/>
      <c r="B19" s="190"/>
      <c r="C19" s="133" t="s">
        <v>10</v>
      </c>
      <c r="D19" s="11" t="s">
        <v>149</v>
      </c>
      <c r="E19" s="10" t="s">
        <v>148</v>
      </c>
      <c r="F19" s="62"/>
      <c r="G19" s="62"/>
      <c r="H19" s="48">
        <f t="shared" ref="H19:H28" si="10">ROUND((F19*G19),2)</f>
        <v>0</v>
      </c>
      <c r="I19" s="48">
        <f t="shared" si="8"/>
        <v>0</v>
      </c>
      <c r="J19" s="48">
        <f t="shared" ref="J19:J28" si="11">H19+I19</f>
        <v>0</v>
      </c>
    </row>
    <row r="20" spans="1:10" ht="25.5" customHeight="1">
      <c r="A20" s="187"/>
      <c r="B20" s="190"/>
      <c r="C20" s="133" t="s">
        <v>11</v>
      </c>
      <c r="D20" s="11" t="s">
        <v>150</v>
      </c>
      <c r="E20" s="10" t="s">
        <v>131</v>
      </c>
      <c r="F20" s="62"/>
      <c r="G20" s="62"/>
      <c r="H20" s="48">
        <f t="shared" si="10"/>
        <v>0</v>
      </c>
      <c r="I20" s="48">
        <f t="shared" si="8"/>
        <v>0</v>
      </c>
      <c r="J20" s="48">
        <f t="shared" si="11"/>
        <v>0</v>
      </c>
    </row>
    <row r="21" spans="1:10" ht="18" customHeight="1">
      <c r="A21" s="187"/>
      <c r="B21" s="190"/>
      <c r="C21" s="133" t="s">
        <v>12</v>
      </c>
      <c r="D21" s="11" t="s">
        <v>151</v>
      </c>
      <c r="E21" s="10" t="s">
        <v>131</v>
      </c>
      <c r="F21" s="62"/>
      <c r="G21" s="62"/>
      <c r="H21" s="48">
        <f t="shared" si="10"/>
        <v>0</v>
      </c>
      <c r="I21" s="48">
        <f t="shared" si="8"/>
        <v>0</v>
      </c>
      <c r="J21" s="48">
        <f t="shared" si="11"/>
        <v>0</v>
      </c>
    </row>
    <row r="22" spans="1:10" ht="18" customHeight="1">
      <c r="A22" s="187"/>
      <c r="B22" s="190"/>
      <c r="C22" s="133" t="s">
        <v>13</v>
      </c>
      <c r="D22" s="11" t="s">
        <v>152</v>
      </c>
      <c r="E22" s="10" t="s">
        <v>131</v>
      </c>
      <c r="F22" s="62"/>
      <c r="G22" s="62"/>
      <c r="H22" s="48">
        <f t="shared" si="10"/>
        <v>0</v>
      </c>
      <c r="I22" s="48">
        <f t="shared" si="8"/>
        <v>0</v>
      </c>
      <c r="J22" s="48">
        <f t="shared" si="11"/>
        <v>0</v>
      </c>
    </row>
    <row r="23" spans="1:10" ht="25.5" customHeight="1">
      <c r="A23" s="187"/>
      <c r="B23" s="190"/>
      <c r="C23" s="133" t="s">
        <v>14</v>
      </c>
      <c r="D23" s="11" t="s">
        <v>153</v>
      </c>
      <c r="E23" s="10" t="s">
        <v>131</v>
      </c>
      <c r="F23" s="62"/>
      <c r="G23" s="62"/>
      <c r="H23" s="48">
        <f t="shared" si="10"/>
        <v>0</v>
      </c>
      <c r="I23" s="48">
        <f t="shared" si="8"/>
        <v>0</v>
      </c>
      <c r="J23" s="48">
        <f t="shared" si="11"/>
        <v>0</v>
      </c>
    </row>
    <row r="24" spans="1:10">
      <c r="A24" s="187"/>
      <c r="B24" s="190"/>
      <c r="C24" s="133" t="s">
        <v>15</v>
      </c>
      <c r="D24" s="11" t="s">
        <v>154</v>
      </c>
      <c r="E24" s="10" t="s">
        <v>148</v>
      </c>
      <c r="F24" s="62"/>
      <c r="G24" s="62"/>
      <c r="H24" s="48">
        <f t="shared" si="10"/>
        <v>0</v>
      </c>
      <c r="I24" s="48">
        <f t="shared" si="8"/>
        <v>0</v>
      </c>
      <c r="J24" s="48">
        <f t="shared" si="11"/>
        <v>0</v>
      </c>
    </row>
    <row r="25" spans="1:10" ht="18" customHeight="1">
      <c r="A25" s="187"/>
      <c r="B25" s="190"/>
      <c r="C25" s="133" t="s">
        <v>16</v>
      </c>
      <c r="D25" s="11" t="s">
        <v>155</v>
      </c>
      <c r="E25" s="10" t="s">
        <v>131</v>
      </c>
      <c r="F25" s="62"/>
      <c r="G25" s="62"/>
      <c r="H25" s="48">
        <f t="shared" si="10"/>
        <v>0</v>
      </c>
      <c r="I25" s="48">
        <f t="shared" si="8"/>
        <v>0</v>
      </c>
      <c r="J25" s="48">
        <f t="shared" si="11"/>
        <v>0</v>
      </c>
    </row>
    <row r="26" spans="1:10" ht="25.5" customHeight="1">
      <c r="A26" s="187"/>
      <c r="B26" s="190"/>
      <c r="C26" s="133" t="s">
        <v>17</v>
      </c>
      <c r="D26" s="11" t="s">
        <v>156</v>
      </c>
      <c r="E26" s="10" t="s">
        <v>134</v>
      </c>
      <c r="F26" s="62"/>
      <c r="G26" s="62"/>
      <c r="H26" s="48">
        <f t="shared" si="10"/>
        <v>0</v>
      </c>
      <c r="I26" s="48">
        <f t="shared" si="8"/>
        <v>0</v>
      </c>
      <c r="J26" s="48">
        <f t="shared" si="11"/>
        <v>0</v>
      </c>
    </row>
    <row r="27" spans="1:10" ht="25.5" customHeight="1">
      <c r="A27" s="187"/>
      <c r="B27" s="190"/>
      <c r="C27" s="133" t="s">
        <v>18</v>
      </c>
      <c r="D27" s="11" t="s">
        <v>157</v>
      </c>
      <c r="E27" s="10" t="s">
        <v>134</v>
      </c>
      <c r="F27" s="62"/>
      <c r="G27" s="62"/>
      <c r="H27" s="48">
        <f t="shared" si="10"/>
        <v>0</v>
      </c>
      <c r="I27" s="48">
        <f t="shared" si="8"/>
        <v>0</v>
      </c>
      <c r="J27" s="48">
        <f t="shared" si="11"/>
        <v>0</v>
      </c>
    </row>
    <row r="28" spans="1:10" ht="25.5" customHeight="1">
      <c r="A28" s="187"/>
      <c r="B28" s="190"/>
      <c r="C28" s="133" t="s">
        <v>158</v>
      </c>
      <c r="D28" s="11" t="s">
        <v>159</v>
      </c>
      <c r="E28" s="10" t="s">
        <v>134</v>
      </c>
      <c r="F28" s="62"/>
      <c r="G28" s="62"/>
      <c r="H28" s="48">
        <f t="shared" si="10"/>
        <v>0</v>
      </c>
      <c r="I28" s="48">
        <f t="shared" si="8"/>
        <v>0</v>
      </c>
      <c r="J28" s="48">
        <f t="shared" si="11"/>
        <v>0</v>
      </c>
    </row>
    <row r="29" spans="1:10" ht="18" customHeight="1">
      <c r="A29" s="188"/>
      <c r="B29" s="191"/>
      <c r="C29" s="133" t="s">
        <v>441</v>
      </c>
      <c r="D29" s="11" t="s">
        <v>440</v>
      </c>
      <c r="E29" s="10"/>
      <c r="F29" s="62"/>
      <c r="G29" s="62"/>
      <c r="H29" s="48">
        <f t="shared" ref="H29" si="12">ROUND((F29*G29),2)</f>
        <v>0</v>
      </c>
      <c r="I29" s="48">
        <f t="shared" ref="I29" si="13">ROUND((H29*0.24),2)</f>
        <v>0</v>
      </c>
      <c r="J29" s="48">
        <f t="shared" ref="J29" si="14">H29+I29</f>
        <v>0</v>
      </c>
    </row>
    <row r="30" spans="1:10" ht="18" customHeight="1">
      <c r="A30" s="210" t="s">
        <v>413</v>
      </c>
      <c r="B30" s="211"/>
      <c r="C30" s="211"/>
      <c r="D30" s="211"/>
      <c r="E30" s="211"/>
      <c r="F30" s="211"/>
      <c r="G30" s="212"/>
      <c r="H30" s="50">
        <f t="shared" ref="H30:I30" si="15">SUM(H18:H29)</f>
        <v>0</v>
      </c>
      <c r="I30" s="50">
        <f t="shared" si="15"/>
        <v>0</v>
      </c>
      <c r="J30" s="50">
        <f>SUM(J18:J29)</f>
        <v>0</v>
      </c>
    </row>
    <row r="31" spans="1:10">
      <c r="A31" s="183"/>
      <c r="B31" s="184"/>
      <c r="C31" s="184"/>
      <c r="D31" s="184"/>
      <c r="E31" s="184"/>
      <c r="F31" s="184"/>
      <c r="G31" s="184"/>
      <c r="H31" s="184"/>
      <c r="I31" s="184"/>
      <c r="J31" s="57"/>
    </row>
    <row r="32" spans="1:10" ht="25.5" customHeight="1">
      <c r="A32" s="172" t="s">
        <v>160</v>
      </c>
      <c r="B32" s="192" t="s">
        <v>19</v>
      </c>
      <c r="C32" s="8" t="s">
        <v>20</v>
      </c>
      <c r="D32" s="9" t="s">
        <v>161</v>
      </c>
      <c r="E32" s="12" t="s">
        <v>162</v>
      </c>
      <c r="F32" s="62"/>
      <c r="G32" s="62"/>
      <c r="H32" s="48">
        <f t="shared" ref="H32" si="16">ROUND((F32*G32),2)</f>
        <v>0</v>
      </c>
      <c r="I32" s="48">
        <f t="shared" ref="I32:I52" si="17">ROUND((H32*0.24),2)</f>
        <v>0</v>
      </c>
      <c r="J32" s="48">
        <f t="shared" ref="J32" si="18">H32+I32</f>
        <v>0</v>
      </c>
    </row>
    <row r="33" spans="1:10" ht="36.75" customHeight="1">
      <c r="A33" s="173"/>
      <c r="B33" s="193"/>
      <c r="C33" s="8" t="s">
        <v>21</v>
      </c>
      <c r="D33" s="9" t="s">
        <v>163</v>
      </c>
      <c r="E33" s="12" t="s">
        <v>162</v>
      </c>
      <c r="F33" s="62"/>
      <c r="G33" s="62"/>
      <c r="H33" s="48">
        <f t="shared" ref="H33:H38" si="19">ROUND((F33*G33),2)</f>
        <v>0</v>
      </c>
      <c r="I33" s="48">
        <f t="shared" si="17"/>
        <v>0</v>
      </c>
      <c r="J33" s="48">
        <f t="shared" ref="J33:J38" si="20">H33+I33</f>
        <v>0</v>
      </c>
    </row>
    <row r="34" spans="1:10" ht="25.5" customHeight="1">
      <c r="A34" s="173"/>
      <c r="B34" s="193"/>
      <c r="C34" s="8" t="s">
        <v>22</v>
      </c>
      <c r="D34" s="9" t="s">
        <v>164</v>
      </c>
      <c r="E34" s="12" t="s">
        <v>162</v>
      </c>
      <c r="F34" s="62"/>
      <c r="G34" s="62"/>
      <c r="H34" s="48">
        <f t="shared" si="19"/>
        <v>0</v>
      </c>
      <c r="I34" s="48">
        <f t="shared" si="17"/>
        <v>0</v>
      </c>
      <c r="J34" s="48">
        <f t="shared" si="20"/>
        <v>0</v>
      </c>
    </row>
    <row r="35" spans="1:10" ht="25.5" customHeight="1">
      <c r="A35" s="173"/>
      <c r="B35" s="193"/>
      <c r="C35" s="8" t="s">
        <v>23</v>
      </c>
      <c r="D35" s="9" t="s">
        <v>165</v>
      </c>
      <c r="E35" s="12" t="s">
        <v>162</v>
      </c>
      <c r="F35" s="62"/>
      <c r="G35" s="62"/>
      <c r="H35" s="48">
        <f t="shared" si="19"/>
        <v>0</v>
      </c>
      <c r="I35" s="48">
        <f t="shared" si="17"/>
        <v>0</v>
      </c>
      <c r="J35" s="48">
        <f t="shared" si="20"/>
        <v>0</v>
      </c>
    </row>
    <row r="36" spans="1:10" ht="18" customHeight="1">
      <c r="A36" s="173"/>
      <c r="B36" s="193"/>
      <c r="C36" s="8" t="s">
        <v>24</v>
      </c>
      <c r="D36" s="9" t="s">
        <v>166</v>
      </c>
      <c r="E36" s="12" t="s">
        <v>162</v>
      </c>
      <c r="F36" s="62"/>
      <c r="G36" s="62"/>
      <c r="H36" s="48">
        <f t="shared" si="19"/>
        <v>0</v>
      </c>
      <c r="I36" s="48">
        <f t="shared" si="17"/>
        <v>0</v>
      </c>
      <c r="J36" s="48">
        <f t="shared" si="20"/>
        <v>0</v>
      </c>
    </row>
    <row r="37" spans="1:10" ht="25.5" customHeight="1">
      <c r="A37" s="173"/>
      <c r="B37" s="193"/>
      <c r="C37" s="8" t="s">
        <v>25</v>
      </c>
      <c r="D37" s="9" t="s">
        <v>167</v>
      </c>
      <c r="E37" s="12" t="s">
        <v>162</v>
      </c>
      <c r="F37" s="62"/>
      <c r="G37" s="62"/>
      <c r="H37" s="48">
        <f t="shared" si="19"/>
        <v>0</v>
      </c>
      <c r="I37" s="48">
        <f t="shared" si="17"/>
        <v>0</v>
      </c>
      <c r="J37" s="48">
        <f t="shared" si="20"/>
        <v>0</v>
      </c>
    </row>
    <row r="38" spans="1:10" ht="25.5" customHeight="1">
      <c r="A38" s="173"/>
      <c r="B38" s="193"/>
      <c r="C38" s="8" t="s">
        <v>26</v>
      </c>
      <c r="D38" s="9" t="s">
        <v>168</v>
      </c>
      <c r="E38" s="12" t="s">
        <v>148</v>
      </c>
      <c r="F38" s="62"/>
      <c r="G38" s="62"/>
      <c r="H38" s="48">
        <f t="shared" si="19"/>
        <v>0</v>
      </c>
      <c r="I38" s="48">
        <f t="shared" si="17"/>
        <v>0</v>
      </c>
      <c r="J38" s="48">
        <f t="shared" si="20"/>
        <v>0</v>
      </c>
    </row>
    <row r="39" spans="1:10" ht="18" customHeight="1">
      <c r="A39" s="173"/>
      <c r="B39" s="194"/>
      <c r="C39" s="8" t="s">
        <v>442</v>
      </c>
      <c r="D39" s="9" t="s">
        <v>440</v>
      </c>
      <c r="E39" s="12"/>
      <c r="F39" s="62"/>
      <c r="G39" s="62"/>
      <c r="H39" s="48">
        <f t="shared" ref="H39" si="21">ROUND((F39*G39),2)</f>
        <v>0</v>
      </c>
      <c r="I39" s="48">
        <f t="shared" ref="I39" si="22">ROUND((H39*0.24),2)</f>
        <v>0</v>
      </c>
      <c r="J39" s="48">
        <f t="shared" ref="J39" si="23">H39+I39</f>
        <v>0</v>
      </c>
    </row>
    <row r="40" spans="1:10">
      <c r="A40" s="173"/>
      <c r="B40" s="181"/>
      <c r="C40" s="182"/>
      <c r="D40" s="182"/>
      <c r="E40" s="185"/>
      <c r="F40" s="182"/>
      <c r="G40" s="182"/>
      <c r="H40" s="182"/>
      <c r="I40" s="182"/>
      <c r="J40" s="57"/>
    </row>
    <row r="41" spans="1:10" ht="18" customHeight="1">
      <c r="A41" s="173"/>
      <c r="B41" s="175" t="s">
        <v>27</v>
      </c>
      <c r="C41" s="8" t="s">
        <v>28</v>
      </c>
      <c r="D41" s="14" t="s">
        <v>169</v>
      </c>
      <c r="E41" s="15" t="s">
        <v>170</v>
      </c>
      <c r="F41" s="62"/>
      <c r="G41" s="62"/>
      <c r="H41" s="48">
        <f t="shared" ref="H41" si="24">ROUND((F41*G41),2)</f>
        <v>0</v>
      </c>
      <c r="I41" s="48">
        <f t="shared" si="17"/>
        <v>0</v>
      </c>
      <c r="J41" s="48">
        <f t="shared" ref="J41" si="25">H41+I41</f>
        <v>0</v>
      </c>
    </row>
    <row r="42" spans="1:10" ht="18" customHeight="1">
      <c r="A42" s="173"/>
      <c r="B42" s="176"/>
      <c r="C42" s="8" t="s">
        <v>29</v>
      </c>
      <c r="D42" s="14" t="s">
        <v>171</v>
      </c>
      <c r="E42" s="15" t="s">
        <v>170</v>
      </c>
      <c r="F42" s="62"/>
      <c r="G42" s="62"/>
      <c r="H42" s="48">
        <f t="shared" ref="H42:H52" si="26">ROUND((F42*G42),2)</f>
        <v>0</v>
      </c>
      <c r="I42" s="48">
        <f t="shared" si="17"/>
        <v>0</v>
      </c>
      <c r="J42" s="48">
        <f t="shared" ref="J42:J52" si="27">H42+I42</f>
        <v>0</v>
      </c>
    </row>
    <row r="43" spans="1:10" ht="18" customHeight="1">
      <c r="A43" s="173"/>
      <c r="B43" s="176"/>
      <c r="C43" s="8" t="s">
        <v>30</v>
      </c>
      <c r="D43" s="14" t="s">
        <v>172</v>
      </c>
      <c r="E43" s="15" t="s">
        <v>170</v>
      </c>
      <c r="F43" s="62"/>
      <c r="G43" s="62"/>
      <c r="H43" s="48">
        <f t="shared" si="26"/>
        <v>0</v>
      </c>
      <c r="I43" s="48">
        <f t="shared" si="17"/>
        <v>0</v>
      </c>
      <c r="J43" s="48">
        <f t="shared" si="27"/>
        <v>0</v>
      </c>
    </row>
    <row r="44" spans="1:10" ht="18" customHeight="1">
      <c r="A44" s="173"/>
      <c r="B44" s="176"/>
      <c r="C44" s="8" t="s">
        <v>31</v>
      </c>
      <c r="D44" s="14" t="s">
        <v>33</v>
      </c>
      <c r="E44" s="15" t="s">
        <v>173</v>
      </c>
      <c r="F44" s="62"/>
      <c r="G44" s="62"/>
      <c r="H44" s="48">
        <f t="shared" si="26"/>
        <v>0</v>
      </c>
      <c r="I44" s="48">
        <f t="shared" si="17"/>
        <v>0</v>
      </c>
      <c r="J44" s="48">
        <f t="shared" si="27"/>
        <v>0</v>
      </c>
    </row>
    <row r="45" spans="1:10" ht="18" customHeight="1">
      <c r="A45" s="173"/>
      <c r="B45" s="176"/>
      <c r="C45" s="8" t="s">
        <v>32</v>
      </c>
      <c r="D45" s="16" t="s">
        <v>174</v>
      </c>
      <c r="E45" s="17" t="s">
        <v>173</v>
      </c>
      <c r="F45" s="62"/>
      <c r="G45" s="62"/>
      <c r="H45" s="48">
        <f t="shared" si="26"/>
        <v>0</v>
      </c>
      <c r="I45" s="48">
        <f t="shared" si="17"/>
        <v>0</v>
      </c>
      <c r="J45" s="48">
        <f t="shared" si="27"/>
        <v>0</v>
      </c>
    </row>
    <row r="46" spans="1:10" ht="25.5" customHeight="1">
      <c r="A46" s="173"/>
      <c r="B46" s="176"/>
      <c r="C46" s="8" t="s">
        <v>34</v>
      </c>
      <c r="D46" s="14" t="s">
        <v>175</v>
      </c>
      <c r="E46" s="15" t="s">
        <v>37</v>
      </c>
      <c r="F46" s="62"/>
      <c r="G46" s="62"/>
      <c r="H46" s="48">
        <f t="shared" si="26"/>
        <v>0</v>
      </c>
      <c r="I46" s="48">
        <f t="shared" si="17"/>
        <v>0</v>
      </c>
      <c r="J46" s="48">
        <f t="shared" si="27"/>
        <v>0</v>
      </c>
    </row>
    <row r="47" spans="1:10" ht="18" customHeight="1">
      <c r="A47" s="173"/>
      <c r="B47" s="176"/>
      <c r="C47" s="8" t="s">
        <v>35</v>
      </c>
      <c r="D47" s="14" t="s">
        <v>176</v>
      </c>
      <c r="E47" s="15" t="s">
        <v>170</v>
      </c>
      <c r="F47" s="62"/>
      <c r="G47" s="62"/>
      <c r="H47" s="48">
        <f t="shared" si="26"/>
        <v>0</v>
      </c>
      <c r="I47" s="48">
        <f t="shared" si="17"/>
        <v>0</v>
      </c>
      <c r="J47" s="48">
        <f t="shared" si="27"/>
        <v>0</v>
      </c>
    </row>
    <row r="48" spans="1:10" ht="25.5" customHeight="1">
      <c r="A48" s="173"/>
      <c r="B48" s="176"/>
      <c r="C48" s="8" t="s">
        <v>36</v>
      </c>
      <c r="D48" s="14" t="s">
        <v>177</v>
      </c>
      <c r="E48" s="15" t="s">
        <v>173</v>
      </c>
      <c r="F48" s="62"/>
      <c r="G48" s="62"/>
      <c r="H48" s="48">
        <f t="shared" si="26"/>
        <v>0</v>
      </c>
      <c r="I48" s="48">
        <f t="shared" si="17"/>
        <v>0</v>
      </c>
      <c r="J48" s="48">
        <f t="shared" si="27"/>
        <v>0</v>
      </c>
    </row>
    <row r="49" spans="1:10" ht="18" customHeight="1">
      <c r="A49" s="173"/>
      <c r="B49" s="176"/>
      <c r="C49" s="8" t="s">
        <v>38</v>
      </c>
      <c r="D49" s="14" t="s">
        <v>178</v>
      </c>
      <c r="E49" s="15" t="s">
        <v>173</v>
      </c>
      <c r="F49" s="62"/>
      <c r="G49" s="62"/>
      <c r="H49" s="48">
        <f t="shared" si="26"/>
        <v>0</v>
      </c>
      <c r="I49" s="48">
        <f t="shared" si="17"/>
        <v>0</v>
      </c>
      <c r="J49" s="48">
        <f t="shared" si="27"/>
        <v>0</v>
      </c>
    </row>
    <row r="50" spans="1:10" ht="25.5" customHeight="1">
      <c r="A50" s="173"/>
      <c r="B50" s="176"/>
      <c r="C50" s="8" t="s">
        <v>39</v>
      </c>
      <c r="D50" s="14" t="s">
        <v>179</v>
      </c>
      <c r="E50" s="15" t="s">
        <v>173</v>
      </c>
      <c r="F50" s="62"/>
      <c r="G50" s="62"/>
      <c r="H50" s="48">
        <f t="shared" si="26"/>
        <v>0</v>
      </c>
      <c r="I50" s="48">
        <f t="shared" si="17"/>
        <v>0</v>
      </c>
      <c r="J50" s="48">
        <f t="shared" si="27"/>
        <v>0</v>
      </c>
    </row>
    <row r="51" spans="1:10" ht="18" customHeight="1">
      <c r="A51" s="173"/>
      <c r="B51" s="176"/>
      <c r="C51" s="8" t="s">
        <v>40</v>
      </c>
      <c r="D51" s="18" t="s">
        <v>180</v>
      </c>
      <c r="E51" s="15" t="s">
        <v>173</v>
      </c>
      <c r="F51" s="62"/>
      <c r="G51" s="62"/>
      <c r="H51" s="48">
        <f t="shared" si="26"/>
        <v>0</v>
      </c>
      <c r="I51" s="48">
        <f t="shared" si="17"/>
        <v>0</v>
      </c>
      <c r="J51" s="48">
        <f t="shared" si="27"/>
        <v>0</v>
      </c>
    </row>
    <row r="52" spans="1:10" ht="18" customHeight="1">
      <c r="A52" s="173"/>
      <c r="B52" s="176"/>
      <c r="C52" s="8" t="s">
        <v>41</v>
      </c>
      <c r="D52" s="14" t="s">
        <v>181</v>
      </c>
      <c r="E52" s="15" t="s">
        <v>173</v>
      </c>
      <c r="F52" s="62"/>
      <c r="G52" s="62"/>
      <c r="H52" s="48">
        <f t="shared" si="26"/>
        <v>0</v>
      </c>
      <c r="I52" s="48">
        <f t="shared" si="17"/>
        <v>0</v>
      </c>
      <c r="J52" s="48">
        <f t="shared" si="27"/>
        <v>0</v>
      </c>
    </row>
    <row r="53" spans="1:10" ht="18" customHeight="1">
      <c r="A53" s="173"/>
      <c r="B53" s="177"/>
      <c r="C53" s="8" t="s">
        <v>443</v>
      </c>
      <c r="D53" s="14" t="s">
        <v>440</v>
      </c>
      <c r="E53" s="15"/>
      <c r="F53" s="62"/>
      <c r="G53" s="62"/>
      <c r="H53" s="48">
        <f t="shared" ref="H53" si="28">ROUND((F53*G53),2)</f>
        <v>0</v>
      </c>
      <c r="I53" s="48">
        <f t="shared" ref="I53" si="29">ROUND((H53*0.24),2)</f>
        <v>0</v>
      </c>
      <c r="J53" s="48">
        <f t="shared" ref="J53" si="30">H53+I53</f>
        <v>0</v>
      </c>
    </row>
    <row r="54" spans="1:10">
      <c r="A54" s="173"/>
      <c r="B54" s="23"/>
      <c r="C54" s="20"/>
      <c r="E54" s="20"/>
      <c r="F54" s="28"/>
      <c r="G54" s="51"/>
      <c r="H54" s="28"/>
      <c r="I54" s="58"/>
      <c r="J54" s="57"/>
    </row>
    <row r="55" spans="1:10" ht="25.5" customHeight="1">
      <c r="A55" s="173"/>
      <c r="B55" s="175" t="s">
        <v>42</v>
      </c>
      <c r="C55" s="8" t="s">
        <v>182</v>
      </c>
      <c r="D55" s="22" t="s">
        <v>183</v>
      </c>
      <c r="E55" s="12" t="s">
        <v>162</v>
      </c>
      <c r="F55" s="62"/>
      <c r="G55" s="62"/>
      <c r="H55" s="48">
        <f t="shared" ref="H55" si="31">ROUND((F55*G55),2)</f>
        <v>0</v>
      </c>
      <c r="I55" s="48">
        <f t="shared" ref="I55:I66" si="32">ROUND((H55*0.24),2)</f>
        <v>0</v>
      </c>
      <c r="J55" s="48">
        <f t="shared" ref="J55" si="33">H55+I55</f>
        <v>0</v>
      </c>
    </row>
    <row r="56" spans="1:10" ht="25.5" customHeight="1">
      <c r="A56" s="173"/>
      <c r="B56" s="176"/>
      <c r="C56" s="8" t="s">
        <v>184</v>
      </c>
      <c r="D56" s="22" t="s">
        <v>185</v>
      </c>
      <c r="E56" s="12" t="s">
        <v>162</v>
      </c>
      <c r="F56" s="62"/>
      <c r="G56" s="62"/>
      <c r="H56" s="48">
        <f t="shared" ref="H56:H66" si="34">ROUND((F56*G56),2)</f>
        <v>0</v>
      </c>
      <c r="I56" s="48">
        <f t="shared" si="32"/>
        <v>0</v>
      </c>
      <c r="J56" s="48">
        <f t="shared" ref="J56:J66" si="35">H56+I56</f>
        <v>0</v>
      </c>
    </row>
    <row r="57" spans="1:10" ht="25.5" customHeight="1">
      <c r="A57" s="173"/>
      <c r="B57" s="176"/>
      <c r="C57" s="8" t="s">
        <v>186</v>
      </c>
      <c r="D57" s="22" t="s">
        <v>187</v>
      </c>
      <c r="E57" s="12" t="s">
        <v>162</v>
      </c>
      <c r="F57" s="62"/>
      <c r="G57" s="62"/>
      <c r="H57" s="48">
        <f t="shared" si="34"/>
        <v>0</v>
      </c>
      <c r="I57" s="48">
        <f t="shared" si="32"/>
        <v>0</v>
      </c>
      <c r="J57" s="48">
        <f t="shared" si="35"/>
        <v>0</v>
      </c>
    </row>
    <row r="58" spans="1:10" ht="18" customHeight="1">
      <c r="A58" s="173"/>
      <c r="B58" s="176"/>
      <c r="C58" s="8" t="s">
        <v>188</v>
      </c>
      <c r="D58" s="9" t="s">
        <v>189</v>
      </c>
      <c r="E58" s="12" t="s">
        <v>162</v>
      </c>
      <c r="F58" s="62"/>
      <c r="G58" s="62"/>
      <c r="H58" s="48">
        <f t="shared" si="34"/>
        <v>0</v>
      </c>
      <c r="I58" s="48">
        <f t="shared" si="32"/>
        <v>0</v>
      </c>
      <c r="J58" s="48">
        <f t="shared" si="35"/>
        <v>0</v>
      </c>
    </row>
    <row r="59" spans="1:10" ht="25.5" customHeight="1">
      <c r="A59" s="173"/>
      <c r="B59" s="176"/>
      <c r="C59" s="8" t="s">
        <v>190</v>
      </c>
      <c r="D59" s="9" t="s">
        <v>191</v>
      </c>
      <c r="E59" s="12" t="s">
        <v>162</v>
      </c>
      <c r="F59" s="62"/>
      <c r="G59" s="62"/>
      <c r="H59" s="48">
        <f t="shared" si="34"/>
        <v>0</v>
      </c>
      <c r="I59" s="48">
        <f t="shared" si="32"/>
        <v>0</v>
      </c>
      <c r="J59" s="48">
        <f t="shared" si="35"/>
        <v>0</v>
      </c>
    </row>
    <row r="60" spans="1:10" ht="18" customHeight="1">
      <c r="A60" s="173"/>
      <c r="B60" s="176"/>
      <c r="C60" s="8" t="s">
        <v>192</v>
      </c>
      <c r="D60" s="9" t="s">
        <v>193</v>
      </c>
      <c r="E60" s="12" t="s">
        <v>162</v>
      </c>
      <c r="F60" s="62"/>
      <c r="G60" s="62"/>
      <c r="H60" s="48">
        <f t="shared" si="34"/>
        <v>0</v>
      </c>
      <c r="I60" s="48">
        <f t="shared" si="32"/>
        <v>0</v>
      </c>
      <c r="J60" s="48">
        <f t="shared" si="35"/>
        <v>0</v>
      </c>
    </row>
    <row r="61" spans="1:10" ht="18" customHeight="1">
      <c r="A61" s="173"/>
      <c r="B61" s="176"/>
      <c r="C61" s="8" t="s">
        <v>194</v>
      </c>
      <c r="D61" s="9" t="s">
        <v>195</v>
      </c>
      <c r="E61" s="12" t="s">
        <v>162</v>
      </c>
      <c r="F61" s="62"/>
      <c r="G61" s="62"/>
      <c r="H61" s="48">
        <f t="shared" si="34"/>
        <v>0</v>
      </c>
      <c r="I61" s="48">
        <f t="shared" si="32"/>
        <v>0</v>
      </c>
      <c r="J61" s="48">
        <f t="shared" si="35"/>
        <v>0</v>
      </c>
    </row>
    <row r="62" spans="1:10" ht="18" customHeight="1">
      <c r="A62" s="173"/>
      <c r="B62" s="176"/>
      <c r="C62" s="8" t="s">
        <v>196</v>
      </c>
      <c r="D62" s="9" t="s">
        <v>197</v>
      </c>
      <c r="E62" s="12" t="s">
        <v>162</v>
      </c>
      <c r="F62" s="62"/>
      <c r="G62" s="62"/>
      <c r="H62" s="48">
        <f t="shared" si="34"/>
        <v>0</v>
      </c>
      <c r="I62" s="48">
        <f t="shared" si="32"/>
        <v>0</v>
      </c>
      <c r="J62" s="48">
        <f t="shared" si="35"/>
        <v>0</v>
      </c>
    </row>
    <row r="63" spans="1:10" ht="18" customHeight="1">
      <c r="A63" s="173"/>
      <c r="B63" s="176"/>
      <c r="C63" s="8" t="s">
        <v>198</v>
      </c>
      <c r="D63" s="22" t="s">
        <v>199</v>
      </c>
      <c r="E63" s="12" t="s">
        <v>148</v>
      </c>
      <c r="F63" s="62"/>
      <c r="G63" s="62"/>
      <c r="H63" s="48">
        <f t="shared" si="34"/>
        <v>0</v>
      </c>
      <c r="I63" s="48">
        <f t="shared" si="32"/>
        <v>0</v>
      </c>
      <c r="J63" s="48">
        <f t="shared" si="35"/>
        <v>0</v>
      </c>
    </row>
    <row r="64" spans="1:10" ht="18" customHeight="1">
      <c r="A64" s="173"/>
      <c r="B64" s="176"/>
      <c r="C64" s="8" t="s">
        <v>200</v>
      </c>
      <c r="D64" s="9" t="s">
        <v>43</v>
      </c>
      <c r="E64" s="12" t="s">
        <v>148</v>
      </c>
      <c r="F64" s="62"/>
      <c r="G64" s="62"/>
      <c r="H64" s="48">
        <f t="shared" si="34"/>
        <v>0</v>
      </c>
      <c r="I64" s="48">
        <f t="shared" si="32"/>
        <v>0</v>
      </c>
      <c r="J64" s="48">
        <f t="shared" si="35"/>
        <v>0</v>
      </c>
    </row>
    <row r="65" spans="1:10" ht="18" customHeight="1">
      <c r="A65" s="173"/>
      <c r="B65" s="176"/>
      <c r="C65" s="8" t="s">
        <v>201</v>
      </c>
      <c r="D65" s="22" t="s">
        <v>202</v>
      </c>
      <c r="E65" s="12" t="s">
        <v>162</v>
      </c>
      <c r="F65" s="62"/>
      <c r="G65" s="62"/>
      <c r="H65" s="48">
        <f t="shared" si="34"/>
        <v>0</v>
      </c>
      <c r="I65" s="48">
        <f t="shared" si="32"/>
        <v>0</v>
      </c>
      <c r="J65" s="48">
        <f t="shared" si="35"/>
        <v>0</v>
      </c>
    </row>
    <row r="66" spans="1:10" ht="18" customHeight="1">
      <c r="A66" s="173"/>
      <c r="B66" s="176"/>
      <c r="C66" s="53" t="s">
        <v>203</v>
      </c>
      <c r="D66" s="54" t="s">
        <v>204</v>
      </c>
      <c r="E66" s="55" t="s">
        <v>205</v>
      </c>
      <c r="F66" s="62"/>
      <c r="G66" s="62"/>
      <c r="H66" s="48">
        <f t="shared" si="34"/>
        <v>0</v>
      </c>
      <c r="I66" s="48">
        <f t="shared" si="32"/>
        <v>0</v>
      </c>
      <c r="J66" s="48">
        <f t="shared" si="35"/>
        <v>0</v>
      </c>
    </row>
    <row r="67" spans="1:10" ht="18" customHeight="1">
      <c r="A67" s="174"/>
      <c r="B67" s="177"/>
      <c r="C67" s="53" t="s">
        <v>444</v>
      </c>
      <c r="D67" s="54" t="s">
        <v>440</v>
      </c>
      <c r="E67" s="55"/>
      <c r="F67" s="62"/>
      <c r="G67" s="62"/>
      <c r="H67" s="48">
        <f t="shared" ref="H67" si="36">ROUND((F67*G67),2)</f>
        <v>0</v>
      </c>
      <c r="I67" s="48">
        <f t="shared" ref="I67" si="37">ROUND((H67*0.24),2)</f>
        <v>0</v>
      </c>
      <c r="J67" s="48">
        <f t="shared" ref="J67" si="38">H67+I67</f>
        <v>0</v>
      </c>
    </row>
    <row r="68" spans="1:10" ht="18" customHeight="1">
      <c r="A68" s="213" t="s">
        <v>414</v>
      </c>
      <c r="B68" s="214"/>
      <c r="C68" s="214"/>
      <c r="D68" s="214"/>
      <c r="E68" s="214"/>
      <c r="F68" s="214"/>
      <c r="G68" s="215"/>
      <c r="H68" s="56">
        <f t="shared" ref="H68:I68" si="39">SUM(H32:H67)</f>
        <v>0</v>
      </c>
      <c r="I68" s="56">
        <f t="shared" si="39"/>
        <v>0</v>
      </c>
      <c r="J68" s="56">
        <f>SUM(J32:J67)</f>
        <v>0</v>
      </c>
    </row>
    <row r="69" spans="1:10">
      <c r="A69" s="23"/>
      <c r="B69" s="24"/>
      <c r="C69" s="25"/>
      <c r="D69" s="26"/>
      <c r="E69" s="27"/>
      <c r="F69" s="28"/>
      <c r="G69" s="51"/>
      <c r="H69" s="28"/>
      <c r="I69" s="58"/>
      <c r="J69" s="57"/>
    </row>
    <row r="70" spans="1:10" ht="18" customHeight="1">
      <c r="A70" s="219" t="s">
        <v>206</v>
      </c>
      <c r="B70" s="175" t="s">
        <v>44</v>
      </c>
      <c r="C70" s="29" t="s">
        <v>207</v>
      </c>
      <c r="D70" s="11" t="s">
        <v>208</v>
      </c>
      <c r="E70" s="12" t="s">
        <v>162</v>
      </c>
      <c r="F70" s="62"/>
      <c r="G70" s="62"/>
      <c r="H70" s="48">
        <f t="shared" ref="H70" si="40">ROUND((F70*G70),2)</f>
        <v>0</v>
      </c>
      <c r="I70" s="48">
        <f t="shared" ref="I70:I106" si="41">ROUND((H70*0.24),2)</f>
        <v>0</v>
      </c>
      <c r="J70" s="48">
        <f t="shared" ref="J70" si="42">H70+I70</f>
        <v>0</v>
      </c>
    </row>
    <row r="71" spans="1:10" ht="18" customHeight="1">
      <c r="A71" s="220"/>
      <c r="B71" s="176"/>
      <c r="C71" s="29" t="s">
        <v>209</v>
      </c>
      <c r="D71" s="9" t="s">
        <v>210</v>
      </c>
      <c r="E71" s="12" t="s">
        <v>162</v>
      </c>
      <c r="F71" s="62"/>
      <c r="G71" s="62"/>
      <c r="H71" s="48">
        <f t="shared" ref="H71:H82" si="43">ROUND((F71*G71),2)</f>
        <v>0</v>
      </c>
      <c r="I71" s="48">
        <f t="shared" si="41"/>
        <v>0</v>
      </c>
      <c r="J71" s="48">
        <f t="shared" ref="J71:J82" si="44">H71+I71</f>
        <v>0</v>
      </c>
    </row>
    <row r="72" spans="1:10" ht="18" customHeight="1">
      <c r="A72" s="220"/>
      <c r="B72" s="176"/>
      <c r="C72" s="29" t="s">
        <v>211</v>
      </c>
      <c r="D72" s="9" t="s">
        <v>212</v>
      </c>
      <c r="E72" s="12" t="s">
        <v>205</v>
      </c>
      <c r="F72" s="62"/>
      <c r="G72" s="62"/>
      <c r="H72" s="48">
        <f t="shared" si="43"/>
        <v>0</v>
      </c>
      <c r="I72" s="48">
        <f t="shared" si="41"/>
        <v>0</v>
      </c>
      <c r="J72" s="48">
        <f t="shared" si="44"/>
        <v>0</v>
      </c>
    </row>
    <row r="73" spans="1:10" ht="18" customHeight="1">
      <c r="A73" s="220"/>
      <c r="B73" s="176"/>
      <c r="C73" s="29" t="s">
        <v>213</v>
      </c>
      <c r="D73" s="9" t="s">
        <v>214</v>
      </c>
      <c r="E73" s="12" t="s">
        <v>205</v>
      </c>
      <c r="F73" s="62"/>
      <c r="G73" s="62"/>
      <c r="H73" s="48">
        <f t="shared" si="43"/>
        <v>0</v>
      </c>
      <c r="I73" s="48">
        <f t="shared" si="41"/>
        <v>0</v>
      </c>
      <c r="J73" s="48">
        <f t="shared" si="44"/>
        <v>0</v>
      </c>
    </row>
    <row r="74" spans="1:10" ht="18" customHeight="1">
      <c r="A74" s="220"/>
      <c r="B74" s="176"/>
      <c r="C74" s="29" t="s">
        <v>215</v>
      </c>
      <c r="D74" s="9" t="s">
        <v>216</v>
      </c>
      <c r="E74" s="12" t="s">
        <v>205</v>
      </c>
      <c r="F74" s="62"/>
      <c r="G74" s="62"/>
      <c r="H74" s="48">
        <f t="shared" si="43"/>
        <v>0</v>
      </c>
      <c r="I74" s="48">
        <f t="shared" si="41"/>
        <v>0</v>
      </c>
      <c r="J74" s="48">
        <f t="shared" si="44"/>
        <v>0</v>
      </c>
    </row>
    <row r="75" spans="1:10" ht="25.5" customHeight="1">
      <c r="A75" s="220"/>
      <c r="B75" s="176"/>
      <c r="C75" s="29" t="s">
        <v>217</v>
      </c>
      <c r="D75" s="9" t="s">
        <v>218</v>
      </c>
      <c r="E75" s="12" t="s">
        <v>205</v>
      </c>
      <c r="F75" s="62"/>
      <c r="G75" s="62"/>
      <c r="H75" s="48">
        <f t="shared" si="43"/>
        <v>0</v>
      </c>
      <c r="I75" s="48">
        <f t="shared" si="41"/>
        <v>0</v>
      </c>
      <c r="J75" s="48">
        <f t="shared" si="44"/>
        <v>0</v>
      </c>
    </row>
    <row r="76" spans="1:10" ht="25.5" customHeight="1">
      <c r="A76" s="220"/>
      <c r="B76" s="176"/>
      <c r="C76" s="29" t="s">
        <v>219</v>
      </c>
      <c r="D76" s="9" t="s">
        <v>220</v>
      </c>
      <c r="E76" s="12" t="s">
        <v>205</v>
      </c>
      <c r="F76" s="62"/>
      <c r="G76" s="62"/>
      <c r="H76" s="48">
        <f t="shared" si="43"/>
        <v>0</v>
      </c>
      <c r="I76" s="48">
        <f t="shared" si="41"/>
        <v>0</v>
      </c>
      <c r="J76" s="48">
        <f t="shared" si="44"/>
        <v>0</v>
      </c>
    </row>
    <row r="77" spans="1:10" ht="18" customHeight="1">
      <c r="A77" s="220"/>
      <c r="B77" s="176"/>
      <c r="C77" s="29" t="s">
        <v>221</v>
      </c>
      <c r="D77" s="9" t="s">
        <v>222</v>
      </c>
      <c r="E77" s="12" t="s">
        <v>205</v>
      </c>
      <c r="F77" s="62"/>
      <c r="G77" s="62"/>
      <c r="H77" s="48">
        <f t="shared" si="43"/>
        <v>0</v>
      </c>
      <c r="I77" s="48">
        <f t="shared" si="41"/>
        <v>0</v>
      </c>
      <c r="J77" s="48">
        <f t="shared" si="44"/>
        <v>0</v>
      </c>
    </row>
    <row r="78" spans="1:10" ht="25.5" customHeight="1">
      <c r="A78" s="220"/>
      <c r="B78" s="176"/>
      <c r="C78" s="29" t="s">
        <v>223</v>
      </c>
      <c r="D78" s="9" t="s">
        <v>224</v>
      </c>
      <c r="E78" s="12" t="s">
        <v>205</v>
      </c>
      <c r="F78" s="62"/>
      <c r="G78" s="62"/>
      <c r="H78" s="48">
        <f t="shared" si="43"/>
        <v>0</v>
      </c>
      <c r="I78" s="48">
        <f t="shared" si="41"/>
        <v>0</v>
      </c>
      <c r="J78" s="48">
        <f t="shared" si="44"/>
        <v>0</v>
      </c>
    </row>
    <row r="79" spans="1:10" ht="25.5" customHeight="1">
      <c r="A79" s="220"/>
      <c r="B79" s="176"/>
      <c r="C79" s="29" t="s">
        <v>225</v>
      </c>
      <c r="D79" s="30" t="s">
        <v>226</v>
      </c>
      <c r="E79" s="12" t="s">
        <v>205</v>
      </c>
      <c r="F79" s="62"/>
      <c r="G79" s="62"/>
      <c r="H79" s="48">
        <f t="shared" si="43"/>
        <v>0</v>
      </c>
      <c r="I79" s="48">
        <f t="shared" si="41"/>
        <v>0</v>
      </c>
      <c r="J79" s="48">
        <f t="shared" si="44"/>
        <v>0</v>
      </c>
    </row>
    <row r="80" spans="1:10" ht="25.5" customHeight="1">
      <c r="A80" s="220"/>
      <c r="B80" s="176"/>
      <c r="C80" s="29" t="s">
        <v>227</v>
      </c>
      <c r="D80" s="31" t="s">
        <v>228</v>
      </c>
      <c r="E80" s="12" t="s">
        <v>205</v>
      </c>
      <c r="F80" s="62"/>
      <c r="G80" s="62"/>
      <c r="H80" s="48">
        <f t="shared" si="43"/>
        <v>0</v>
      </c>
      <c r="I80" s="48">
        <f t="shared" si="41"/>
        <v>0</v>
      </c>
      <c r="J80" s="48">
        <f t="shared" si="44"/>
        <v>0</v>
      </c>
    </row>
    <row r="81" spans="1:10" ht="25.5" customHeight="1">
      <c r="A81" s="220"/>
      <c r="B81" s="176"/>
      <c r="C81" s="29" t="s">
        <v>229</v>
      </c>
      <c r="D81" s="9" t="s">
        <v>230</v>
      </c>
      <c r="E81" s="12" t="s">
        <v>205</v>
      </c>
      <c r="F81" s="62"/>
      <c r="G81" s="62"/>
      <c r="H81" s="48">
        <f t="shared" si="43"/>
        <v>0</v>
      </c>
      <c r="I81" s="48">
        <f t="shared" si="41"/>
        <v>0</v>
      </c>
      <c r="J81" s="48">
        <f t="shared" si="44"/>
        <v>0</v>
      </c>
    </row>
    <row r="82" spans="1:10" ht="25.5" customHeight="1">
      <c r="A82" s="220"/>
      <c r="B82" s="176"/>
      <c r="C82" s="29" t="s">
        <v>231</v>
      </c>
      <c r="D82" s="9" t="s">
        <v>232</v>
      </c>
      <c r="E82" s="12" t="s">
        <v>205</v>
      </c>
      <c r="F82" s="62"/>
      <c r="G82" s="62"/>
      <c r="H82" s="48">
        <f t="shared" si="43"/>
        <v>0</v>
      </c>
      <c r="I82" s="48">
        <f t="shared" si="41"/>
        <v>0</v>
      </c>
      <c r="J82" s="48">
        <f t="shared" si="44"/>
        <v>0</v>
      </c>
    </row>
    <row r="83" spans="1:10" ht="18" customHeight="1">
      <c r="A83" s="220"/>
      <c r="B83" s="177"/>
      <c r="C83" s="29" t="s">
        <v>445</v>
      </c>
      <c r="D83" s="9" t="s">
        <v>440</v>
      </c>
      <c r="E83" s="12"/>
      <c r="F83" s="62"/>
      <c r="G83" s="62"/>
      <c r="H83" s="48">
        <f t="shared" ref="H83" si="45">ROUND((F83*G83),2)</f>
        <v>0</v>
      </c>
      <c r="I83" s="48">
        <f t="shared" ref="I83" si="46">ROUND((H83*0.24),2)</f>
        <v>0</v>
      </c>
      <c r="J83" s="48">
        <f t="shared" ref="J83" si="47">H83+I83</f>
        <v>0</v>
      </c>
    </row>
    <row r="84" spans="1:10">
      <c r="A84" s="220"/>
      <c r="B84" s="40"/>
      <c r="C84" s="20"/>
      <c r="D84" s="32"/>
      <c r="E84" s="20"/>
      <c r="F84" s="64"/>
      <c r="G84" s="63"/>
      <c r="H84" s="13"/>
      <c r="I84" s="58"/>
      <c r="J84" s="52"/>
    </row>
    <row r="85" spans="1:10" ht="25.5" customHeight="1">
      <c r="A85" s="220"/>
      <c r="B85" s="158" t="s">
        <v>45</v>
      </c>
      <c r="C85" s="33" t="s">
        <v>233</v>
      </c>
      <c r="D85" s="9" t="s">
        <v>234</v>
      </c>
      <c r="E85" s="12" t="s">
        <v>205</v>
      </c>
      <c r="F85" s="60"/>
      <c r="G85" s="62"/>
      <c r="H85" s="48">
        <f t="shared" ref="H85:H92" si="48">ROUND((F85*G85),2)</f>
        <v>0</v>
      </c>
      <c r="I85" s="48">
        <f t="shared" si="41"/>
        <v>0</v>
      </c>
      <c r="J85" s="48">
        <f t="shared" ref="J85:J92" si="49">H85+I85</f>
        <v>0</v>
      </c>
    </row>
    <row r="86" spans="1:10" ht="18" customHeight="1">
      <c r="A86" s="220"/>
      <c r="B86" s="159"/>
      <c r="C86" s="33" t="s">
        <v>235</v>
      </c>
      <c r="D86" s="9" t="s">
        <v>46</v>
      </c>
      <c r="E86" s="12" t="s">
        <v>205</v>
      </c>
      <c r="F86" s="62"/>
      <c r="G86" s="62"/>
      <c r="H86" s="48">
        <f t="shared" si="48"/>
        <v>0</v>
      </c>
      <c r="I86" s="48">
        <f t="shared" si="41"/>
        <v>0</v>
      </c>
      <c r="J86" s="48">
        <f t="shared" si="49"/>
        <v>0</v>
      </c>
    </row>
    <row r="87" spans="1:10" ht="25.5" customHeight="1">
      <c r="A87" s="220"/>
      <c r="B87" s="159"/>
      <c r="C87" s="33" t="s">
        <v>236</v>
      </c>
      <c r="D87" s="9" t="s">
        <v>237</v>
      </c>
      <c r="E87" s="12" t="s">
        <v>205</v>
      </c>
      <c r="F87" s="62"/>
      <c r="G87" s="62"/>
      <c r="H87" s="48">
        <f t="shared" si="48"/>
        <v>0</v>
      </c>
      <c r="I87" s="48">
        <f t="shared" si="41"/>
        <v>0</v>
      </c>
      <c r="J87" s="48">
        <f t="shared" si="49"/>
        <v>0</v>
      </c>
    </row>
    <row r="88" spans="1:10" ht="18" customHeight="1">
      <c r="A88" s="220"/>
      <c r="B88" s="160"/>
      <c r="C88" s="33" t="s">
        <v>446</v>
      </c>
      <c r="D88" s="9" t="s">
        <v>440</v>
      </c>
      <c r="E88" s="12"/>
      <c r="F88" s="62"/>
      <c r="G88" s="62"/>
      <c r="H88" s="48">
        <f t="shared" ref="H88" si="50">ROUND((F88*G88),2)</f>
        <v>0</v>
      </c>
      <c r="I88" s="48">
        <f t="shared" ref="I88" si="51">ROUND((H88*0.24),2)</f>
        <v>0</v>
      </c>
      <c r="J88" s="48">
        <f t="shared" ref="J88" si="52">H88+I88</f>
        <v>0</v>
      </c>
    </row>
    <row r="89" spans="1:10">
      <c r="A89" s="220"/>
      <c r="B89" s="40"/>
      <c r="C89" s="25"/>
      <c r="D89" s="44"/>
      <c r="E89" s="25"/>
      <c r="F89" s="63"/>
      <c r="G89" s="63"/>
      <c r="H89" s="51"/>
      <c r="I89" s="51"/>
      <c r="J89" s="52"/>
    </row>
    <row r="90" spans="1:10" ht="18" customHeight="1">
      <c r="A90" s="220"/>
      <c r="B90" s="192" t="s">
        <v>47</v>
      </c>
      <c r="C90" s="33" t="s">
        <v>238</v>
      </c>
      <c r="D90" s="14" t="s">
        <v>49</v>
      </c>
      <c r="E90" s="12" t="s">
        <v>205</v>
      </c>
      <c r="F90" s="62"/>
      <c r="G90" s="62"/>
      <c r="H90" s="48">
        <f t="shared" si="48"/>
        <v>0</v>
      </c>
      <c r="I90" s="48">
        <f t="shared" si="41"/>
        <v>0</v>
      </c>
      <c r="J90" s="48">
        <f t="shared" si="49"/>
        <v>0</v>
      </c>
    </row>
    <row r="91" spans="1:10" ht="18" customHeight="1">
      <c r="A91" s="220"/>
      <c r="B91" s="193"/>
      <c r="C91" s="33" t="s">
        <v>239</v>
      </c>
      <c r="D91" s="14" t="s">
        <v>240</v>
      </c>
      <c r="E91" s="12" t="s">
        <v>205</v>
      </c>
      <c r="F91" s="62"/>
      <c r="G91" s="62"/>
      <c r="H91" s="48">
        <f t="shared" si="48"/>
        <v>0</v>
      </c>
      <c r="I91" s="48">
        <f t="shared" si="41"/>
        <v>0</v>
      </c>
      <c r="J91" s="48">
        <f t="shared" si="49"/>
        <v>0</v>
      </c>
    </row>
    <row r="92" spans="1:10" ht="18" customHeight="1">
      <c r="A92" s="220"/>
      <c r="B92" s="193"/>
      <c r="C92" s="33" t="s">
        <v>241</v>
      </c>
      <c r="D92" s="14" t="s">
        <v>242</v>
      </c>
      <c r="E92" s="12" t="s">
        <v>205</v>
      </c>
      <c r="F92" s="62"/>
      <c r="G92" s="62"/>
      <c r="H92" s="48">
        <f t="shared" si="48"/>
        <v>0</v>
      </c>
      <c r="I92" s="48">
        <f t="shared" si="41"/>
        <v>0</v>
      </c>
      <c r="J92" s="48">
        <f t="shared" si="49"/>
        <v>0</v>
      </c>
    </row>
    <row r="93" spans="1:10" ht="18" customHeight="1">
      <c r="A93" s="220"/>
      <c r="B93" s="194"/>
      <c r="C93" s="33" t="s">
        <v>447</v>
      </c>
      <c r="D93" s="14" t="s">
        <v>440</v>
      </c>
      <c r="E93" s="12"/>
      <c r="F93" s="62"/>
      <c r="G93" s="62"/>
      <c r="H93" s="48">
        <f t="shared" ref="H93" si="53">ROUND((F93*G93),2)</f>
        <v>0</v>
      </c>
      <c r="I93" s="48">
        <f t="shared" ref="I93" si="54">ROUND((H93*0.24),2)</f>
        <v>0</v>
      </c>
      <c r="J93" s="48">
        <f t="shared" ref="J93" si="55">H93+I93</f>
        <v>0</v>
      </c>
    </row>
    <row r="94" spans="1:10">
      <c r="A94" s="220"/>
      <c r="B94" s="40"/>
      <c r="C94" s="41"/>
      <c r="D94" s="44"/>
      <c r="E94" s="41"/>
      <c r="F94" s="63"/>
      <c r="G94" s="63"/>
      <c r="H94" s="51"/>
      <c r="I94" s="51"/>
      <c r="J94" s="52"/>
    </row>
    <row r="95" spans="1:10" ht="18" customHeight="1">
      <c r="A95" s="220"/>
      <c r="B95" s="192" t="s">
        <v>243</v>
      </c>
      <c r="C95" s="33" t="s">
        <v>244</v>
      </c>
      <c r="D95" s="14" t="s">
        <v>48</v>
      </c>
      <c r="E95" s="12" t="s">
        <v>205</v>
      </c>
      <c r="F95" s="62"/>
      <c r="G95" s="62"/>
      <c r="H95" s="48">
        <f t="shared" ref="H95:H106" si="56">ROUND((F95*G95),2)</f>
        <v>0</v>
      </c>
      <c r="I95" s="48">
        <f t="shared" si="41"/>
        <v>0</v>
      </c>
      <c r="J95" s="48">
        <f t="shared" ref="J95:J106" si="57">H95+I95</f>
        <v>0</v>
      </c>
    </row>
    <row r="96" spans="1:10" ht="18" customHeight="1">
      <c r="A96" s="220"/>
      <c r="B96" s="193"/>
      <c r="C96" s="33" t="s">
        <v>245</v>
      </c>
      <c r="D96" s="14" t="s">
        <v>246</v>
      </c>
      <c r="E96" s="12" t="s">
        <v>205</v>
      </c>
      <c r="F96" s="62"/>
      <c r="G96" s="62"/>
      <c r="H96" s="48">
        <f t="shared" si="56"/>
        <v>0</v>
      </c>
      <c r="I96" s="48">
        <f t="shared" si="41"/>
        <v>0</v>
      </c>
      <c r="J96" s="48">
        <f t="shared" si="57"/>
        <v>0</v>
      </c>
    </row>
    <row r="97" spans="1:10" ht="18" customHeight="1">
      <c r="A97" s="220"/>
      <c r="B97" s="193"/>
      <c r="C97" s="33" t="s">
        <v>247</v>
      </c>
      <c r="D97" s="14" t="s">
        <v>248</v>
      </c>
      <c r="E97" s="12" t="s">
        <v>205</v>
      </c>
      <c r="F97" s="62"/>
      <c r="G97" s="62"/>
      <c r="H97" s="48">
        <f t="shared" si="56"/>
        <v>0</v>
      </c>
      <c r="I97" s="48">
        <f t="shared" si="41"/>
        <v>0</v>
      </c>
      <c r="J97" s="48">
        <f t="shared" si="57"/>
        <v>0</v>
      </c>
    </row>
    <row r="98" spans="1:10" ht="18" customHeight="1">
      <c r="A98" s="220"/>
      <c r="B98" s="193"/>
      <c r="C98" s="33" t="s">
        <v>249</v>
      </c>
      <c r="D98" s="14" t="s">
        <v>250</v>
      </c>
      <c r="E98" s="12" t="s">
        <v>205</v>
      </c>
      <c r="F98" s="62"/>
      <c r="G98" s="62"/>
      <c r="H98" s="48">
        <f t="shared" si="56"/>
        <v>0</v>
      </c>
      <c r="I98" s="48">
        <f t="shared" si="41"/>
        <v>0</v>
      </c>
      <c r="J98" s="48">
        <f t="shared" si="57"/>
        <v>0</v>
      </c>
    </row>
    <row r="99" spans="1:10" ht="18" customHeight="1">
      <c r="A99" s="220"/>
      <c r="B99" s="193"/>
      <c r="C99" s="33" t="s">
        <v>251</v>
      </c>
      <c r="D99" s="14" t="s">
        <v>252</v>
      </c>
      <c r="E99" s="12" t="s">
        <v>205</v>
      </c>
      <c r="F99" s="62"/>
      <c r="G99" s="62"/>
      <c r="H99" s="48">
        <f t="shared" si="56"/>
        <v>0</v>
      </c>
      <c r="I99" s="48">
        <f t="shared" si="41"/>
        <v>0</v>
      </c>
      <c r="J99" s="48">
        <f t="shared" si="57"/>
        <v>0</v>
      </c>
    </row>
    <row r="100" spans="1:10" ht="18" customHeight="1">
      <c r="A100" s="220"/>
      <c r="B100" s="193"/>
      <c r="C100" s="33" t="s">
        <v>253</v>
      </c>
      <c r="D100" s="14" t="s">
        <v>254</v>
      </c>
      <c r="E100" s="12" t="s">
        <v>205</v>
      </c>
      <c r="F100" s="62"/>
      <c r="G100" s="62"/>
      <c r="H100" s="48">
        <f t="shared" si="56"/>
        <v>0</v>
      </c>
      <c r="I100" s="48">
        <f t="shared" si="41"/>
        <v>0</v>
      </c>
      <c r="J100" s="48">
        <f t="shared" si="57"/>
        <v>0</v>
      </c>
    </row>
    <row r="101" spans="1:10" ht="18" customHeight="1">
      <c r="A101" s="220"/>
      <c r="B101" s="193"/>
      <c r="C101" s="33" t="s">
        <v>255</v>
      </c>
      <c r="D101" s="14" t="s">
        <v>256</v>
      </c>
      <c r="E101" s="12" t="s">
        <v>205</v>
      </c>
      <c r="F101" s="62"/>
      <c r="G101" s="62"/>
      <c r="H101" s="48">
        <f t="shared" si="56"/>
        <v>0</v>
      </c>
      <c r="I101" s="48">
        <f t="shared" si="41"/>
        <v>0</v>
      </c>
      <c r="J101" s="48">
        <f t="shared" si="57"/>
        <v>0</v>
      </c>
    </row>
    <row r="102" spans="1:10" ht="25.5" customHeight="1">
      <c r="A102" s="220"/>
      <c r="B102" s="193"/>
      <c r="C102" s="33" t="s">
        <v>257</v>
      </c>
      <c r="D102" s="14" t="s">
        <v>258</v>
      </c>
      <c r="E102" s="12" t="s">
        <v>205</v>
      </c>
      <c r="F102" s="62"/>
      <c r="G102" s="62"/>
      <c r="H102" s="48">
        <f t="shared" si="56"/>
        <v>0</v>
      </c>
      <c r="I102" s="48">
        <f t="shared" si="41"/>
        <v>0</v>
      </c>
      <c r="J102" s="48">
        <f t="shared" si="57"/>
        <v>0</v>
      </c>
    </row>
    <row r="103" spans="1:10" ht="25.5" customHeight="1">
      <c r="A103" s="220"/>
      <c r="B103" s="193"/>
      <c r="C103" s="33" t="s">
        <v>259</v>
      </c>
      <c r="D103" s="14" t="s">
        <v>260</v>
      </c>
      <c r="E103" s="12" t="s">
        <v>205</v>
      </c>
      <c r="F103" s="62"/>
      <c r="G103" s="62"/>
      <c r="H103" s="48">
        <f t="shared" si="56"/>
        <v>0</v>
      </c>
      <c r="I103" s="48">
        <f t="shared" si="41"/>
        <v>0</v>
      </c>
      <c r="J103" s="48">
        <f t="shared" si="57"/>
        <v>0</v>
      </c>
    </row>
    <row r="104" spans="1:10" ht="18" customHeight="1">
      <c r="A104" s="220"/>
      <c r="B104" s="193"/>
      <c r="C104" s="33" t="s">
        <v>261</v>
      </c>
      <c r="D104" s="14" t="s">
        <v>262</v>
      </c>
      <c r="E104" s="12" t="s">
        <v>205</v>
      </c>
      <c r="F104" s="62"/>
      <c r="G104" s="62"/>
      <c r="H104" s="48">
        <f t="shared" si="56"/>
        <v>0</v>
      </c>
      <c r="I104" s="48">
        <f t="shared" si="41"/>
        <v>0</v>
      </c>
      <c r="J104" s="48">
        <f t="shared" si="57"/>
        <v>0</v>
      </c>
    </row>
    <row r="105" spans="1:10" ht="36.75" customHeight="1">
      <c r="A105" s="220"/>
      <c r="B105" s="193"/>
      <c r="C105" s="33" t="s">
        <v>263</v>
      </c>
      <c r="D105" s="14" t="s">
        <v>264</v>
      </c>
      <c r="E105" s="12" t="s">
        <v>205</v>
      </c>
      <c r="F105" s="62"/>
      <c r="G105" s="62"/>
      <c r="H105" s="48">
        <f t="shared" si="56"/>
        <v>0</v>
      </c>
      <c r="I105" s="48">
        <f t="shared" si="41"/>
        <v>0</v>
      </c>
      <c r="J105" s="48">
        <f t="shared" si="57"/>
        <v>0</v>
      </c>
    </row>
    <row r="106" spans="1:10" ht="18" customHeight="1">
      <c r="A106" s="220"/>
      <c r="B106" s="193"/>
      <c r="C106" s="33" t="s">
        <v>265</v>
      </c>
      <c r="D106" s="14" t="s">
        <v>266</v>
      </c>
      <c r="E106" s="12" t="s">
        <v>205</v>
      </c>
      <c r="F106" s="62"/>
      <c r="G106" s="62"/>
      <c r="H106" s="48">
        <f t="shared" si="56"/>
        <v>0</v>
      </c>
      <c r="I106" s="48">
        <f t="shared" si="41"/>
        <v>0</v>
      </c>
      <c r="J106" s="48">
        <f t="shared" si="57"/>
        <v>0</v>
      </c>
    </row>
    <row r="107" spans="1:10" ht="18" customHeight="1">
      <c r="A107" s="221"/>
      <c r="B107" s="194"/>
      <c r="C107" s="33" t="s">
        <v>448</v>
      </c>
      <c r="D107" s="14" t="s">
        <v>440</v>
      </c>
      <c r="E107" s="12"/>
      <c r="F107" s="62"/>
      <c r="G107" s="62"/>
      <c r="H107" s="48">
        <f t="shared" ref="H107" si="58">ROUND((F107*G107),2)</f>
        <v>0</v>
      </c>
      <c r="I107" s="48">
        <f t="shared" ref="I107" si="59">ROUND((H107*0.24),2)</f>
        <v>0</v>
      </c>
      <c r="J107" s="48">
        <f t="shared" ref="J107" si="60">H107+I107</f>
        <v>0</v>
      </c>
    </row>
    <row r="108" spans="1:10" ht="18" customHeight="1">
      <c r="A108" s="216" t="s">
        <v>415</v>
      </c>
      <c r="B108" s="217"/>
      <c r="C108" s="217"/>
      <c r="D108" s="217"/>
      <c r="E108" s="217"/>
      <c r="F108" s="217"/>
      <c r="G108" s="218"/>
      <c r="H108" s="128">
        <f t="shared" ref="H108:I108" si="61">SUM(H70:H107)</f>
        <v>0</v>
      </c>
      <c r="I108" s="128">
        <f t="shared" si="61"/>
        <v>0</v>
      </c>
      <c r="J108" s="128">
        <f>SUM(J70:J107)</f>
        <v>0</v>
      </c>
    </row>
    <row r="109" spans="1:10">
      <c r="A109" s="23"/>
      <c r="B109" s="24"/>
      <c r="C109" s="25"/>
      <c r="D109" s="26"/>
      <c r="E109" s="25"/>
      <c r="F109" s="28"/>
      <c r="G109" s="28"/>
      <c r="H109" s="28"/>
      <c r="I109" s="58"/>
      <c r="J109" s="129"/>
    </row>
    <row r="110" spans="1:10" ht="18" customHeight="1">
      <c r="A110" s="225" t="s">
        <v>267</v>
      </c>
      <c r="B110" s="175" t="s">
        <v>50</v>
      </c>
      <c r="C110" s="29" t="s">
        <v>268</v>
      </c>
      <c r="D110" s="14" t="s">
        <v>269</v>
      </c>
      <c r="E110" s="12" t="s">
        <v>205</v>
      </c>
      <c r="F110" s="62"/>
      <c r="G110" s="62"/>
      <c r="H110" s="48">
        <f t="shared" ref="H110" si="62">ROUND((F110*G110),2)</f>
        <v>0</v>
      </c>
      <c r="I110" s="48">
        <f t="shared" ref="I110:I181" si="63">ROUND((H110*0.24),2)</f>
        <v>0</v>
      </c>
      <c r="J110" s="48">
        <f t="shared" ref="J110" si="64">H110+I110</f>
        <v>0</v>
      </c>
    </row>
    <row r="111" spans="1:10" ht="18" customHeight="1">
      <c r="A111" s="226"/>
      <c r="B111" s="176"/>
      <c r="C111" s="29" t="s">
        <v>270</v>
      </c>
      <c r="D111" s="14" t="s">
        <v>51</v>
      </c>
      <c r="E111" s="12" t="s">
        <v>205</v>
      </c>
      <c r="F111" s="62"/>
      <c r="G111" s="62"/>
      <c r="H111" s="48">
        <f t="shared" ref="H111:H121" si="65">ROUND((F111*G111),2)</f>
        <v>0</v>
      </c>
      <c r="I111" s="48">
        <f t="shared" si="63"/>
        <v>0</v>
      </c>
      <c r="J111" s="48">
        <f t="shared" ref="J111:J121" si="66">H111+I111</f>
        <v>0</v>
      </c>
    </row>
    <row r="112" spans="1:10" ht="25.5" customHeight="1">
      <c r="A112" s="226"/>
      <c r="B112" s="176"/>
      <c r="C112" s="29" t="s">
        <v>271</v>
      </c>
      <c r="D112" s="14" t="s">
        <v>272</v>
      </c>
      <c r="E112" s="12" t="s">
        <v>205</v>
      </c>
      <c r="F112" s="62"/>
      <c r="G112" s="62"/>
      <c r="H112" s="48">
        <f t="shared" si="65"/>
        <v>0</v>
      </c>
      <c r="I112" s="48">
        <f t="shared" si="63"/>
        <v>0</v>
      </c>
      <c r="J112" s="48">
        <f t="shared" si="66"/>
        <v>0</v>
      </c>
    </row>
    <row r="113" spans="1:10" ht="36.75" customHeight="1">
      <c r="A113" s="226"/>
      <c r="B113" s="176"/>
      <c r="C113" s="29" t="s">
        <v>273</v>
      </c>
      <c r="D113" s="14" t="s">
        <v>274</v>
      </c>
      <c r="E113" s="12" t="s">
        <v>205</v>
      </c>
      <c r="F113" s="62"/>
      <c r="G113" s="62"/>
      <c r="H113" s="48">
        <f t="shared" si="65"/>
        <v>0</v>
      </c>
      <c r="I113" s="48">
        <f t="shared" si="63"/>
        <v>0</v>
      </c>
      <c r="J113" s="48">
        <f t="shared" si="66"/>
        <v>0</v>
      </c>
    </row>
    <row r="114" spans="1:10" ht="18" customHeight="1">
      <c r="A114" s="226"/>
      <c r="B114" s="176"/>
      <c r="C114" s="29" t="s">
        <v>275</v>
      </c>
      <c r="D114" s="14" t="s">
        <v>276</v>
      </c>
      <c r="E114" s="12" t="s">
        <v>205</v>
      </c>
      <c r="F114" s="62"/>
      <c r="G114" s="62"/>
      <c r="H114" s="48">
        <f t="shared" si="65"/>
        <v>0</v>
      </c>
      <c r="I114" s="48">
        <f t="shared" si="63"/>
        <v>0</v>
      </c>
      <c r="J114" s="48">
        <f t="shared" si="66"/>
        <v>0</v>
      </c>
    </row>
    <row r="115" spans="1:10" ht="25.5" customHeight="1">
      <c r="A115" s="226"/>
      <c r="B115" s="176"/>
      <c r="C115" s="29" t="s">
        <v>277</v>
      </c>
      <c r="D115" s="14" t="s">
        <v>278</v>
      </c>
      <c r="E115" s="12" t="s">
        <v>205</v>
      </c>
      <c r="F115" s="62"/>
      <c r="G115" s="62"/>
      <c r="H115" s="48">
        <f t="shared" si="65"/>
        <v>0</v>
      </c>
      <c r="I115" s="48">
        <f t="shared" si="63"/>
        <v>0</v>
      </c>
      <c r="J115" s="48">
        <f t="shared" si="66"/>
        <v>0</v>
      </c>
    </row>
    <row r="116" spans="1:10" ht="17.25" customHeight="1">
      <c r="A116" s="226"/>
      <c r="B116" s="176"/>
      <c r="C116" s="29" t="s">
        <v>279</v>
      </c>
      <c r="D116" s="34" t="s">
        <v>280</v>
      </c>
      <c r="E116" s="12" t="s">
        <v>205</v>
      </c>
      <c r="F116" s="62"/>
      <c r="G116" s="62"/>
      <c r="H116" s="48">
        <f t="shared" si="65"/>
        <v>0</v>
      </c>
      <c r="I116" s="48">
        <f t="shared" si="63"/>
        <v>0</v>
      </c>
      <c r="J116" s="48">
        <f t="shared" si="66"/>
        <v>0</v>
      </c>
    </row>
    <row r="117" spans="1:10" ht="25.5" customHeight="1">
      <c r="A117" s="226"/>
      <c r="B117" s="176"/>
      <c r="C117" s="29" t="s">
        <v>281</v>
      </c>
      <c r="D117" s="34" t="s">
        <v>282</v>
      </c>
      <c r="E117" s="12" t="s">
        <v>205</v>
      </c>
      <c r="F117" s="62"/>
      <c r="G117" s="62"/>
      <c r="H117" s="48">
        <f t="shared" si="65"/>
        <v>0</v>
      </c>
      <c r="I117" s="48">
        <f t="shared" si="63"/>
        <v>0</v>
      </c>
      <c r="J117" s="48">
        <f t="shared" si="66"/>
        <v>0</v>
      </c>
    </row>
    <row r="118" spans="1:10" ht="18" customHeight="1">
      <c r="A118" s="226"/>
      <c r="B118" s="176"/>
      <c r="C118" s="29" t="s">
        <v>283</v>
      </c>
      <c r="D118" s="14" t="s">
        <v>284</v>
      </c>
      <c r="E118" s="12" t="s">
        <v>205</v>
      </c>
      <c r="F118" s="62"/>
      <c r="G118" s="62"/>
      <c r="H118" s="48">
        <f t="shared" si="65"/>
        <v>0</v>
      </c>
      <c r="I118" s="48">
        <f t="shared" si="63"/>
        <v>0</v>
      </c>
      <c r="J118" s="48">
        <f t="shared" si="66"/>
        <v>0</v>
      </c>
    </row>
    <row r="119" spans="1:10" ht="25.5" customHeight="1">
      <c r="A119" s="226"/>
      <c r="B119" s="176"/>
      <c r="C119" s="29" t="s">
        <v>285</v>
      </c>
      <c r="D119" s="14" t="s">
        <v>286</v>
      </c>
      <c r="E119" s="12" t="s">
        <v>205</v>
      </c>
      <c r="F119" s="62"/>
      <c r="G119" s="62"/>
      <c r="H119" s="48">
        <f t="shared" si="65"/>
        <v>0</v>
      </c>
      <c r="I119" s="48">
        <f t="shared" si="63"/>
        <v>0</v>
      </c>
      <c r="J119" s="48">
        <f t="shared" si="66"/>
        <v>0</v>
      </c>
    </row>
    <row r="120" spans="1:10" ht="25.5" customHeight="1">
      <c r="A120" s="226"/>
      <c r="B120" s="176"/>
      <c r="C120" s="29" t="s">
        <v>287</v>
      </c>
      <c r="D120" s="14" t="s">
        <v>288</v>
      </c>
      <c r="E120" s="12" t="s">
        <v>205</v>
      </c>
      <c r="F120" s="62"/>
      <c r="G120" s="62"/>
      <c r="H120" s="48">
        <f t="shared" si="65"/>
        <v>0</v>
      </c>
      <c r="I120" s="48">
        <f t="shared" si="63"/>
        <v>0</v>
      </c>
      <c r="J120" s="48">
        <f t="shared" si="66"/>
        <v>0</v>
      </c>
    </row>
    <row r="121" spans="1:10" ht="25.5" customHeight="1">
      <c r="A121" s="226"/>
      <c r="B121" s="176"/>
      <c r="C121" s="29" t="s">
        <v>289</v>
      </c>
      <c r="D121" s="14" t="s">
        <v>290</v>
      </c>
      <c r="E121" s="12" t="s">
        <v>205</v>
      </c>
      <c r="F121" s="62"/>
      <c r="G121" s="62"/>
      <c r="H121" s="48">
        <f t="shared" si="65"/>
        <v>0</v>
      </c>
      <c r="I121" s="48">
        <f t="shared" si="63"/>
        <v>0</v>
      </c>
      <c r="J121" s="48">
        <f t="shared" si="66"/>
        <v>0</v>
      </c>
    </row>
    <row r="122" spans="1:10" ht="18" customHeight="1">
      <c r="A122" s="226"/>
      <c r="B122" s="176"/>
      <c r="C122" s="29" t="s">
        <v>291</v>
      </c>
      <c r="D122" s="14" t="s">
        <v>292</v>
      </c>
      <c r="E122" s="12" t="s">
        <v>205</v>
      </c>
      <c r="F122" s="62"/>
      <c r="G122" s="62"/>
      <c r="H122" s="48">
        <f t="shared" ref="H122:H144" si="67">ROUND((F122*G122),2)</f>
        <v>0</v>
      </c>
      <c r="I122" s="48">
        <f t="shared" si="63"/>
        <v>0</v>
      </c>
      <c r="J122" s="48">
        <f t="shared" ref="J122:J144" si="68">H122+I122</f>
        <v>0</v>
      </c>
    </row>
    <row r="123" spans="1:10" ht="18" customHeight="1">
      <c r="A123" s="226"/>
      <c r="B123" s="176"/>
      <c r="C123" s="29" t="s">
        <v>293</v>
      </c>
      <c r="D123" s="14" t="s">
        <v>294</v>
      </c>
      <c r="E123" s="12" t="s">
        <v>205</v>
      </c>
      <c r="F123" s="62"/>
      <c r="G123" s="62"/>
      <c r="H123" s="48">
        <f t="shared" si="67"/>
        <v>0</v>
      </c>
      <c r="I123" s="48">
        <f t="shared" si="63"/>
        <v>0</v>
      </c>
      <c r="J123" s="48">
        <f t="shared" si="68"/>
        <v>0</v>
      </c>
    </row>
    <row r="124" spans="1:10" ht="25.5" customHeight="1">
      <c r="A124" s="226"/>
      <c r="B124" s="176"/>
      <c r="C124" s="29" t="s">
        <v>295</v>
      </c>
      <c r="D124" s="14" t="s">
        <v>296</v>
      </c>
      <c r="E124" s="12" t="s">
        <v>205</v>
      </c>
      <c r="F124" s="62"/>
      <c r="G124" s="62"/>
      <c r="H124" s="48">
        <f t="shared" si="67"/>
        <v>0</v>
      </c>
      <c r="I124" s="48">
        <f t="shared" si="63"/>
        <v>0</v>
      </c>
      <c r="J124" s="48">
        <f t="shared" si="68"/>
        <v>0</v>
      </c>
    </row>
    <row r="125" spans="1:10" ht="18" customHeight="1">
      <c r="A125" s="226"/>
      <c r="B125" s="176"/>
      <c r="C125" s="29" t="s">
        <v>297</v>
      </c>
      <c r="D125" s="14" t="s">
        <v>298</v>
      </c>
      <c r="E125" s="12" t="s">
        <v>205</v>
      </c>
      <c r="F125" s="62"/>
      <c r="G125" s="62"/>
      <c r="H125" s="48">
        <f t="shared" si="67"/>
        <v>0</v>
      </c>
      <c r="I125" s="48">
        <f t="shared" si="63"/>
        <v>0</v>
      </c>
      <c r="J125" s="48">
        <f t="shared" si="68"/>
        <v>0</v>
      </c>
    </row>
    <row r="126" spans="1:10" ht="25.5" customHeight="1">
      <c r="A126" s="226"/>
      <c r="B126" s="176"/>
      <c r="C126" s="29" t="s">
        <v>299</v>
      </c>
      <c r="D126" s="14" t="s">
        <v>300</v>
      </c>
      <c r="E126" s="12" t="s">
        <v>37</v>
      </c>
      <c r="F126" s="62"/>
      <c r="G126" s="62"/>
      <c r="H126" s="48">
        <f t="shared" si="67"/>
        <v>0</v>
      </c>
      <c r="I126" s="48">
        <f t="shared" si="63"/>
        <v>0</v>
      </c>
      <c r="J126" s="48">
        <f t="shared" si="68"/>
        <v>0</v>
      </c>
    </row>
    <row r="127" spans="1:10" ht="25.5" customHeight="1">
      <c r="A127" s="226"/>
      <c r="B127" s="176"/>
      <c r="C127" s="29" t="s">
        <v>301</v>
      </c>
      <c r="D127" s="14" t="s">
        <v>302</v>
      </c>
      <c r="E127" s="12" t="s">
        <v>37</v>
      </c>
      <c r="F127" s="62"/>
      <c r="G127" s="62"/>
      <c r="H127" s="48">
        <f t="shared" si="67"/>
        <v>0</v>
      </c>
      <c r="I127" s="48">
        <f t="shared" si="63"/>
        <v>0</v>
      </c>
      <c r="J127" s="48">
        <f t="shared" si="68"/>
        <v>0</v>
      </c>
    </row>
    <row r="128" spans="1:10" ht="18" customHeight="1">
      <c r="A128" s="226"/>
      <c r="B128" s="176"/>
      <c r="C128" s="29" t="s">
        <v>303</v>
      </c>
      <c r="D128" s="14" t="s">
        <v>304</v>
      </c>
      <c r="E128" s="12" t="s">
        <v>205</v>
      </c>
      <c r="F128" s="62"/>
      <c r="G128" s="62"/>
      <c r="H128" s="48">
        <f t="shared" si="67"/>
        <v>0</v>
      </c>
      <c r="I128" s="48">
        <f t="shared" si="63"/>
        <v>0</v>
      </c>
      <c r="J128" s="48">
        <f t="shared" si="68"/>
        <v>0</v>
      </c>
    </row>
    <row r="129" spans="1:10" ht="18" customHeight="1">
      <c r="A129" s="226"/>
      <c r="B129" s="177"/>
      <c r="C129" s="29" t="s">
        <v>449</v>
      </c>
      <c r="D129" s="14" t="s">
        <v>440</v>
      </c>
      <c r="E129" s="12"/>
      <c r="F129" s="62"/>
      <c r="G129" s="62"/>
      <c r="H129" s="48">
        <f t="shared" ref="H129" si="69">ROUND((F129*G129),2)</f>
        <v>0</v>
      </c>
      <c r="I129" s="48">
        <f t="shared" ref="I129" si="70">ROUND((H129*0.24),2)</f>
        <v>0</v>
      </c>
      <c r="J129" s="48">
        <f t="shared" ref="J129" si="71">H129+I129</f>
        <v>0</v>
      </c>
    </row>
    <row r="130" spans="1:10">
      <c r="A130" s="226"/>
      <c r="B130" s="40"/>
      <c r="C130" s="35"/>
      <c r="D130" s="44"/>
      <c r="E130" s="41"/>
      <c r="F130" s="63"/>
      <c r="G130" s="63"/>
      <c r="H130" s="51"/>
      <c r="I130" s="51"/>
      <c r="J130" s="52"/>
    </row>
    <row r="131" spans="1:10" ht="17.25" customHeight="1">
      <c r="A131" s="226"/>
      <c r="B131" s="222" t="s">
        <v>52</v>
      </c>
      <c r="C131" s="33" t="s">
        <v>305</v>
      </c>
      <c r="D131" s="9" t="s">
        <v>306</v>
      </c>
      <c r="E131" s="12" t="s">
        <v>205</v>
      </c>
      <c r="F131" s="62"/>
      <c r="G131" s="62"/>
      <c r="H131" s="48">
        <f t="shared" si="67"/>
        <v>0</v>
      </c>
      <c r="I131" s="48">
        <f t="shared" si="63"/>
        <v>0</v>
      </c>
      <c r="J131" s="48">
        <f t="shared" si="68"/>
        <v>0</v>
      </c>
    </row>
    <row r="132" spans="1:10" ht="17.25" customHeight="1">
      <c r="A132" s="226"/>
      <c r="B132" s="223"/>
      <c r="C132" s="33" t="s">
        <v>307</v>
      </c>
      <c r="D132" s="9" t="s">
        <v>308</v>
      </c>
      <c r="E132" s="12" t="s">
        <v>205</v>
      </c>
      <c r="F132" s="62"/>
      <c r="G132" s="62"/>
      <c r="H132" s="48">
        <f t="shared" si="67"/>
        <v>0</v>
      </c>
      <c r="I132" s="48">
        <f t="shared" si="63"/>
        <v>0</v>
      </c>
      <c r="J132" s="48">
        <f t="shared" si="68"/>
        <v>0</v>
      </c>
    </row>
    <row r="133" spans="1:10" ht="17.25" customHeight="1">
      <c r="A133" s="226"/>
      <c r="B133" s="223"/>
      <c r="C133" s="33" t="s">
        <v>309</v>
      </c>
      <c r="D133" s="9" t="s">
        <v>310</v>
      </c>
      <c r="E133" s="12" t="s">
        <v>148</v>
      </c>
      <c r="F133" s="62"/>
      <c r="G133" s="62"/>
      <c r="H133" s="48">
        <f t="shared" si="67"/>
        <v>0</v>
      </c>
      <c r="I133" s="48">
        <f t="shared" si="63"/>
        <v>0</v>
      </c>
      <c r="J133" s="48">
        <f t="shared" si="68"/>
        <v>0</v>
      </c>
    </row>
    <row r="134" spans="1:10" ht="25.5" customHeight="1">
      <c r="A134" s="226"/>
      <c r="B134" s="223"/>
      <c r="C134" s="33" t="s">
        <v>311</v>
      </c>
      <c r="D134" s="9" t="s">
        <v>312</v>
      </c>
      <c r="E134" s="12" t="s">
        <v>148</v>
      </c>
      <c r="F134" s="62"/>
      <c r="G134" s="62"/>
      <c r="H134" s="48">
        <f t="shared" si="67"/>
        <v>0</v>
      </c>
      <c r="I134" s="48">
        <f t="shared" si="63"/>
        <v>0</v>
      </c>
      <c r="J134" s="48">
        <f t="shared" si="68"/>
        <v>0</v>
      </c>
    </row>
    <row r="135" spans="1:10" ht="25.5" customHeight="1">
      <c r="A135" s="226"/>
      <c r="B135" s="224"/>
      <c r="C135" s="33" t="s">
        <v>450</v>
      </c>
      <c r="D135" s="9" t="s">
        <v>440</v>
      </c>
      <c r="E135" s="12"/>
      <c r="F135" s="62"/>
      <c r="G135" s="62"/>
      <c r="H135" s="48">
        <f t="shared" ref="H135" si="72">ROUND((F135*G135),2)</f>
        <v>0</v>
      </c>
      <c r="I135" s="48">
        <f t="shared" ref="I135" si="73">ROUND((H135*0.24),2)</f>
        <v>0</v>
      </c>
      <c r="J135" s="48">
        <f t="shared" ref="J135" si="74">H135+I135</f>
        <v>0</v>
      </c>
    </row>
    <row r="136" spans="1:10">
      <c r="A136" s="226"/>
      <c r="B136" s="40"/>
      <c r="C136" s="41"/>
      <c r="D136" s="44"/>
      <c r="E136" s="41"/>
      <c r="F136" s="63"/>
      <c r="G136" s="63"/>
      <c r="H136" s="51"/>
      <c r="I136" s="51"/>
      <c r="J136" s="52"/>
    </row>
    <row r="137" spans="1:10" ht="36.75" customHeight="1">
      <c r="A137" s="226"/>
      <c r="B137" s="158" t="s">
        <v>58</v>
      </c>
      <c r="C137" s="33" t="s">
        <v>53</v>
      </c>
      <c r="D137" s="14" t="s">
        <v>313</v>
      </c>
      <c r="E137" s="12" t="s">
        <v>205</v>
      </c>
      <c r="F137" s="62"/>
      <c r="G137" s="62"/>
      <c r="H137" s="48">
        <f t="shared" si="67"/>
        <v>0</v>
      </c>
      <c r="I137" s="48">
        <f t="shared" si="63"/>
        <v>0</v>
      </c>
      <c r="J137" s="48">
        <f t="shared" si="68"/>
        <v>0</v>
      </c>
    </row>
    <row r="138" spans="1:10" ht="18" customHeight="1">
      <c r="A138" s="226"/>
      <c r="B138" s="159"/>
      <c r="C138" s="33" t="s">
        <v>54</v>
      </c>
      <c r="D138" s="14" t="s">
        <v>314</v>
      </c>
      <c r="E138" s="12" t="s">
        <v>205</v>
      </c>
      <c r="F138" s="62"/>
      <c r="G138" s="62"/>
      <c r="H138" s="48">
        <f t="shared" si="67"/>
        <v>0</v>
      </c>
      <c r="I138" s="48">
        <f t="shared" si="63"/>
        <v>0</v>
      </c>
      <c r="J138" s="48">
        <f t="shared" si="68"/>
        <v>0</v>
      </c>
    </row>
    <row r="139" spans="1:10" ht="25.5" customHeight="1">
      <c r="A139" s="226"/>
      <c r="B139" s="159"/>
      <c r="C139" s="33" t="s">
        <v>55</v>
      </c>
      <c r="D139" s="14" t="s">
        <v>315</v>
      </c>
      <c r="E139" s="12" t="s">
        <v>205</v>
      </c>
      <c r="F139" s="62"/>
      <c r="G139" s="62"/>
      <c r="H139" s="48">
        <f t="shared" si="67"/>
        <v>0</v>
      </c>
      <c r="I139" s="48">
        <f t="shared" si="63"/>
        <v>0</v>
      </c>
      <c r="J139" s="48">
        <f t="shared" si="68"/>
        <v>0</v>
      </c>
    </row>
    <row r="140" spans="1:10" ht="36.75" customHeight="1">
      <c r="A140" s="226"/>
      <c r="B140" s="159"/>
      <c r="C140" s="33" t="s">
        <v>56</v>
      </c>
      <c r="D140" s="14" t="s">
        <v>316</v>
      </c>
      <c r="E140" s="12" t="s">
        <v>205</v>
      </c>
      <c r="F140" s="62"/>
      <c r="G140" s="62"/>
      <c r="H140" s="48">
        <f t="shared" si="67"/>
        <v>0</v>
      </c>
      <c r="I140" s="48">
        <f t="shared" si="63"/>
        <v>0</v>
      </c>
      <c r="J140" s="48">
        <f t="shared" si="68"/>
        <v>0</v>
      </c>
    </row>
    <row r="141" spans="1:10" ht="24.75" customHeight="1">
      <c r="A141" s="226"/>
      <c r="B141" s="159"/>
      <c r="C141" s="33" t="s">
        <v>57</v>
      </c>
      <c r="D141" s="14" t="s">
        <v>317</v>
      </c>
      <c r="E141" s="12" t="s">
        <v>205</v>
      </c>
      <c r="F141" s="62"/>
      <c r="G141" s="62"/>
      <c r="H141" s="48">
        <f t="shared" si="67"/>
        <v>0</v>
      </c>
      <c r="I141" s="48">
        <f t="shared" si="63"/>
        <v>0</v>
      </c>
      <c r="J141" s="48">
        <f t="shared" si="68"/>
        <v>0</v>
      </c>
    </row>
    <row r="142" spans="1:10" ht="24.75" customHeight="1">
      <c r="A142" s="226"/>
      <c r="B142" s="159"/>
      <c r="C142" s="33" t="s">
        <v>318</v>
      </c>
      <c r="D142" s="14" t="s">
        <v>319</v>
      </c>
      <c r="E142" s="12" t="s">
        <v>205</v>
      </c>
      <c r="F142" s="62"/>
      <c r="G142" s="62"/>
      <c r="H142" s="48">
        <f t="shared" si="67"/>
        <v>0</v>
      </c>
      <c r="I142" s="48">
        <f t="shared" si="63"/>
        <v>0</v>
      </c>
      <c r="J142" s="48">
        <f t="shared" si="68"/>
        <v>0</v>
      </c>
    </row>
    <row r="143" spans="1:10" ht="24.75" customHeight="1">
      <c r="A143" s="226"/>
      <c r="B143" s="159"/>
      <c r="C143" s="33" t="s">
        <v>320</v>
      </c>
      <c r="D143" s="14" t="s">
        <v>321</v>
      </c>
      <c r="E143" s="12" t="s">
        <v>205</v>
      </c>
      <c r="F143" s="62"/>
      <c r="G143" s="62"/>
      <c r="H143" s="48">
        <f t="shared" si="67"/>
        <v>0</v>
      </c>
      <c r="I143" s="48">
        <f t="shared" si="63"/>
        <v>0</v>
      </c>
      <c r="J143" s="48">
        <f t="shared" si="68"/>
        <v>0</v>
      </c>
    </row>
    <row r="144" spans="1:10" ht="36.75" customHeight="1">
      <c r="A144" s="226"/>
      <c r="B144" s="159"/>
      <c r="C144" s="33" t="s">
        <v>322</v>
      </c>
      <c r="D144" s="14" t="s">
        <v>323</v>
      </c>
      <c r="E144" s="12" t="s">
        <v>205</v>
      </c>
      <c r="F144" s="62"/>
      <c r="G144" s="62"/>
      <c r="H144" s="48">
        <f t="shared" si="67"/>
        <v>0</v>
      </c>
      <c r="I144" s="48">
        <f t="shared" si="63"/>
        <v>0</v>
      </c>
      <c r="J144" s="48">
        <f t="shared" si="68"/>
        <v>0</v>
      </c>
    </row>
    <row r="145" spans="1:10" ht="18" customHeight="1">
      <c r="A145" s="227"/>
      <c r="B145" s="160"/>
      <c r="C145" s="33" t="s">
        <v>451</v>
      </c>
      <c r="D145" s="14" t="s">
        <v>440</v>
      </c>
      <c r="E145" s="12"/>
      <c r="F145" s="62"/>
      <c r="G145" s="62"/>
      <c r="H145" s="48">
        <f t="shared" ref="H145" si="75">ROUND((F145*G145),2)</f>
        <v>0</v>
      </c>
      <c r="I145" s="48">
        <f t="shared" ref="I145" si="76">ROUND((H145*0.24),2)</f>
        <v>0</v>
      </c>
      <c r="J145" s="48">
        <f t="shared" ref="J145" si="77">H145+I145</f>
        <v>0</v>
      </c>
    </row>
    <row r="146" spans="1:10" ht="18" customHeight="1">
      <c r="A146" s="195" t="s">
        <v>416</v>
      </c>
      <c r="B146" s="196"/>
      <c r="C146" s="196"/>
      <c r="D146" s="196"/>
      <c r="E146" s="196"/>
      <c r="F146" s="196"/>
      <c r="G146" s="197"/>
      <c r="H146" s="59">
        <f t="shared" ref="H146:I146" si="78">SUM(H110:H145)</f>
        <v>0</v>
      </c>
      <c r="I146" s="59">
        <f t="shared" si="78"/>
        <v>0</v>
      </c>
      <c r="J146" s="59">
        <f>SUM(J110:J145)</f>
        <v>0</v>
      </c>
    </row>
    <row r="147" spans="1:10">
      <c r="A147" s="36"/>
      <c r="B147" s="37"/>
      <c r="C147" s="25"/>
      <c r="D147" s="38"/>
      <c r="E147" s="25"/>
      <c r="F147" s="28"/>
      <c r="G147" s="28"/>
      <c r="H147" s="28"/>
      <c r="I147" s="58"/>
      <c r="J147" s="57"/>
    </row>
    <row r="148" spans="1:10" ht="18" customHeight="1">
      <c r="A148" s="167" t="s">
        <v>324</v>
      </c>
      <c r="B148" s="149" t="s">
        <v>63</v>
      </c>
      <c r="C148" s="29" t="s">
        <v>59</v>
      </c>
      <c r="D148" s="14" t="s">
        <v>325</v>
      </c>
      <c r="E148" s="12" t="s">
        <v>148</v>
      </c>
      <c r="F148" s="62"/>
      <c r="G148" s="62"/>
      <c r="H148" s="48">
        <f t="shared" ref="H148:H151" si="79">ROUND((F148*G148),2)</f>
        <v>0</v>
      </c>
      <c r="I148" s="48">
        <f t="shared" si="63"/>
        <v>0</v>
      </c>
      <c r="J148" s="48">
        <f t="shared" ref="J148:J151" si="80">H148+I148</f>
        <v>0</v>
      </c>
    </row>
    <row r="149" spans="1:10" ht="17.25" customHeight="1">
      <c r="A149" s="168"/>
      <c r="B149" s="150"/>
      <c r="C149" s="29" t="s">
        <v>60</v>
      </c>
      <c r="D149" s="14" t="s">
        <v>326</v>
      </c>
      <c r="E149" s="12" t="s">
        <v>205</v>
      </c>
      <c r="F149" s="62"/>
      <c r="G149" s="62"/>
      <c r="H149" s="48">
        <f t="shared" si="79"/>
        <v>0</v>
      </c>
      <c r="I149" s="48">
        <f t="shared" si="63"/>
        <v>0</v>
      </c>
      <c r="J149" s="48">
        <f t="shared" si="80"/>
        <v>0</v>
      </c>
    </row>
    <row r="150" spans="1:10" ht="17.25" customHeight="1">
      <c r="A150" s="168"/>
      <c r="B150" s="150"/>
      <c r="C150" s="29" t="s">
        <v>61</v>
      </c>
      <c r="D150" s="14" t="s">
        <v>327</v>
      </c>
      <c r="E150" s="12" t="s">
        <v>205</v>
      </c>
      <c r="F150" s="62"/>
      <c r="G150" s="62"/>
      <c r="H150" s="48">
        <f t="shared" si="79"/>
        <v>0</v>
      </c>
      <c r="I150" s="48">
        <f t="shared" si="63"/>
        <v>0</v>
      </c>
      <c r="J150" s="48">
        <f t="shared" si="80"/>
        <v>0</v>
      </c>
    </row>
    <row r="151" spans="1:10" ht="25.5" customHeight="1">
      <c r="A151" s="168"/>
      <c r="B151" s="150"/>
      <c r="C151" s="29" t="s">
        <v>62</v>
      </c>
      <c r="D151" s="14" t="s">
        <v>328</v>
      </c>
      <c r="E151" s="12" t="s">
        <v>148</v>
      </c>
      <c r="F151" s="62"/>
      <c r="G151" s="62"/>
      <c r="H151" s="48">
        <f t="shared" si="79"/>
        <v>0</v>
      </c>
      <c r="I151" s="48">
        <f t="shared" si="63"/>
        <v>0</v>
      </c>
      <c r="J151" s="48">
        <f t="shared" si="80"/>
        <v>0</v>
      </c>
    </row>
    <row r="152" spans="1:10" ht="18" customHeight="1">
      <c r="A152" s="168"/>
      <c r="B152" s="151"/>
      <c r="C152" s="29" t="s">
        <v>452</v>
      </c>
      <c r="D152" s="14" t="s">
        <v>440</v>
      </c>
      <c r="E152" s="12"/>
      <c r="F152" s="62"/>
      <c r="G152" s="62"/>
      <c r="H152" s="48">
        <f t="shared" ref="H152" si="81">ROUND((F152*G152),2)</f>
        <v>0</v>
      </c>
      <c r="I152" s="48">
        <f t="shared" ref="I152" si="82">ROUND((H152*0.24),2)</f>
        <v>0</v>
      </c>
      <c r="J152" s="48">
        <f t="shared" ref="J152" si="83">H152+I152</f>
        <v>0</v>
      </c>
    </row>
    <row r="153" spans="1:10">
      <c r="A153" s="168"/>
      <c r="B153" s="24"/>
      <c r="C153" s="41"/>
      <c r="D153" s="44"/>
      <c r="E153" s="41"/>
      <c r="F153" s="63"/>
      <c r="G153" s="63"/>
      <c r="H153" s="51"/>
      <c r="I153" s="51"/>
      <c r="J153" s="52"/>
    </row>
    <row r="154" spans="1:10" ht="25.5" customHeight="1">
      <c r="A154" s="168"/>
      <c r="B154" s="149" t="s">
        <v>69</v>
      </c>
      <c r="C154" s="33" t="s">
        <v>64</v>
      </c>
      <c r="D154" s="14" t="s">
        <v>329</v>
      </c>
      <c r="E154" s="12" t="s">
        <v>205</v>
      </c>
      <c r="F154" s="62"/>
      <c r="G154" s="62"/>
      <c r="H154" s="48">
        <f t="shared" ref="H154:H158" si="84">ROUND((F154*G154),2)</f>
        <v>0</v>
      </c>
      <c r="I154" s="48">
        <f t="shared" si="63"/>
        <v>0</v>
      </c>
      <c r="J154" s="48">
        <f t="shared" ref="J154:J158" si="85">H154+I154</f>
        <v>0</v>
      </c>
    </row>
    <row r="155" spans="1:10" ht="25.5" customHeight="1">
      <c r="A155" s="168"/>
      <c r="B155" s="150"/>
      <c r="C155" s="33" t="s">
        <v>65</v>
      </c>
      <c r="D155" s="14" t="s">
        <v>330</v>
      </c>
      <c r="E155" s="12" t="s">
        <v>205</v>
      </c>
      <c r="F155" s="62"/>
      <c r="G155" s="62"/>
      <c r="H155" s="48">
        <f t="shared" si="84"/>
        <v>0</v>
      </c>
      <c r="I155" s="48">
        <f t="shared" si="63"/>
        <v>0</v>
      </c>
      <c r="J155" s="48">
        <f t="shared" si="85"/>
        <v>0</v>
      </c>
    </row>
    <row r="156" spans="1:10" ht="25.5" customHeight="1">
      <c r="A156" s="168"/>
      <c r="B156" s="150"/>
      <c r="C156" s="33" t="s">
        <v>66</v>
      </c>
      <c r="D156" s="14" t="s">
        <v>331</v>
      </c>
      <c r="E156" s="12" t="s">
        <v>148</v>
      </c>
      <c r="F156" s="62"/>
      <c r="G156" s="62"/>
      <c r="H156" s="48">
        <f t="shared" si="84"/>
        <v>0</v>
      </c>
      <c r="I156" s="48">
        <f t="shared" si="63"/>
        <v>0</v>
      </c>
      <c r="J156" s="48">
        <f t="shared" si="85"/>
        <v>0</v>
      </c>
    </row>
    <row r="157" spans="1:10" ht="25.5" customHeight="1">
      <c r="A157" s="168"/>
      <c r="B157" s="150"/>
      <c r="C157" s="33" t="s">
        <v>67</v>
      </c>
      <c r="D157" s="14" t="s">
        <v>332</v>
      </c>
      <c r="E157" s="12" t="s">
        <v>148</v>
      </c>
      <c r="F157" s="62"/>
      <c r="G157" s="62"/>
      <c r="H157" s="48">
        <f t="shared" si="84"/>
        <v>0</v>
      </c>
      <c r="I157" s="48">
        <f t="shared" si="63"/>
        <v>0</v>
      </c>
      <c r="J157" s="48">
        <f t="shared" si="85"/>
        <v>0</v>
      </c>
    </row>
    <row r="158" spans="1:10" ht="17.25" customHeight="1">
      <c r="A158" s="168"/>
      <c r="B158" s="150"/>
      <c r="C158" s="33" t="s">
        <v>68</v>
      </c>
      <c r="D158" s="14" t="s">
        <v>333</v>
      </c>
      <c r="E158" s="12" t="s">
        <v>334</v>
      </c>
      <c r="F158" s="62"/>
      <c r="G158" s="62"/>
      <c r="H158" s="48">
        <f t="shared" si="84"/>
        <v>0</v>
      </c>
      <c r="I158" s="48">
        <f t="shared" si="63"/>
        <v>0</v>
      </c>
      <c r="J158" s="48">
        <f t="shared" si="85"/>
        <v>0</v>
      </c>
    </row>
    <row r="159" spans="1:10" ht="17.25" customHeight="1">
      <c r="A159" s="168"/>
      <c r="B159" s="151"/>
      <c r="C159" s="33" t="s">
        <v>453</v>
      </c>
      <c r="D159" s="14" t="s">
        <v>440</v>
      </c>
      <c r="E159" s="12"/>
      <c r="F159" s="62"/>
      <c r="G159" s="62"/>
      <c r="H159" s="48">
        <f t="shared" ref="H159" si="86">ROUND((F159*G159),2)</f>
        <v>0</v>
      </c>
      <c r="I159" s="48">
        <f t="shared" ref="I159" si="87">ROUND((H159*0.24),2)</f>
        <v>0</v>
      </c>
      <c r="J159" s="48">
        <f t="shared" ref="J159" si="88">H159+I159</f>
        <v>0</v>
      </c>
    </row>
    <row r="160" spans="1:10">
      <c r="A160" s="168"/>
      <c r="B160" s="24"/>
      <c r="C160" s="41"/>
      <c r="D160" s="44"/>
      <c r="E160" s="41"/>
      <c r="F160" s="63"/>
      <c r="G160" s="63"/>
      <c r="H160" s="51"/>
      <c r="I160" s="51"/>
      <c r="J160" s="52"/>
    </row>
    <row r="161" spans="1:10" ht="17.25" customHeight="1">
      <c r="A161" s="168"/>
      <c r="B161" s="149" t="s">
        <v>73</v>
      </c>
      <c r="C161" s="33" t="s">
        <v>70</v>
      </c>
      <c r="D161" s="34" t="s">
        <v>335</v>
      </c>
      <c r="E161" s="12" t="s">
        <v>205</v>
      </c>
      <c r="F161" s="62"/>
      <c r="G161" s="62"/>
      <c r="H161" s="48">
        <f t="shared" ref="H161:H163" si="89">ROUND((F161*G161),2)</f>
        <v>0</v>
      </c>
      <c r="I161" s="48">
        <f t="shared" si="63"/>
        <v>0</v>
      </c>
      <c r="J161" s="48">
        <f t="shared" ref="J161:J163" si="90">H161+I161</f>
        <v>0</v>
      </c>
    </row>
    <row r="162" spans="1:10" ht="25.5" customHeight="1">
      <c r="A162" s="168"/>
      <c r="B162" s="150"/>
      <c r="C162" s="33" t="s">
        <v>71</v>
      </c>
      <c r="D162" s="34" t="s">
        <v>77</v>
      </c>
      <c r="E162" s="12" t="s">
        <v>205</v>
      </c>
      <c r="F162" s="62"/>
      <c r="G162" s="62"/>
      <c r="H162" s="48">
        <f t="shared" si="89"/>
        <v>0</v>
      </c>
      <c r="I162" s="48">
        <f t="shared" si="63"/>
        <v>0</v>
      </c>
      <c r="J162" s="48">
        <f t="shared" si="90"/>
        <v>0</v>
      </c>
    </row>
    <row r="163" spans="1:10" ht="25.5" customHeight="1">
      <c r="A163" s="168"/>
      <c r="B163" s="150"/>
      <c r="C163" s="33" t="s">
        <v>72</v>
      </c>
      <c r="D163" s="34" t="s">
        <v>336</v>
      </c>
      <c r="E163" s="12" t="s">
        <v>205</v>
      </c>
      <c r="F163" s="62"/>
      <c r="G163" s="62"/>
      <c r="H163" s="48">
        <f t="shared" si="89"/>
        <v>0</v>
      </c>
      <c r="I163" s="48">
        <f t="shared" si="63"/>
        <v>0</v>
      </c>
      <c r="J163" s="48">
        <f t="shared" si="90"/>
        <v>0</v>
      </c>
    </row>
    <row r="164" spans="1:10" ht="18" customHeight="1">
      <c r="A164" s="168"/>
      <c r="B164" s="151"/>
      <c r="C164" s="33" t="s">
        <v>454</v>
      </c>
      <c r="D164" s="34" t="s">
        <v>440</v>
      </c>
      <c r="E164" s="12"/>
      <c r="F164" s="62"/>
      <c r="G164" s="62"/>
      <c r="H164" s="48">
        <f t="shared" ref="H164" si="91">ROUND((F164*G164),2)</f>
        <v>0</v>
      </c>
      <c r="I164" s="48">
        <f t="shared" ref="I164" si="92">ROUND((H164*0.24),2)</f>
        <v>0</v>
      </c>
      <c r="J164" s="48">
        <f t="shared" ref="J164" si="93">H164+I164</f>
        <v>0</v>
      </c>
    </row>
    <row r="165" spans="1:10">
      <c r="A165" s="168"/>
      <c r="B165" s="24"/>
      <c r="C165" s="41"/>
      <c r="D165" s="44"/>
      <c r="E165" s="41"/>
      <c r="F165" s="63"/>
      <c r="G165" s="63"/>
      <c r="H165" s="51"/>
      <c r="I165" s="51"/>
      <c r="J165" s="52"/>
    </row>
    <row r="166" spans="1:10" ht="25.5" customHeight="1">
      <c r="A166" s="168"/>
      <c r="B166" s="149" t="s">
        <v>78</v>
      </c>
      <c r="C166" s="33" t="s">
        <v>74</v>
      </c>
      <c r="D166" s="34" t="s">
        <v>337</v>
      </c>
      <c r="E166" s="12" t="s">
        <v>205</v>
      </c>
      <c r="F166" s="62"/>
      <c r="G166" s="62"/>
      <c r="H166" s="48">
        <f t="shared" ref="H166:H168" si="94">ROUND((F166*G166),2)</f>
        <v>0</v>
      </c>
      <c r="I166" s="48">
        <f t="shared" si="63"/>
        <v>0</v>
      </c>
      <c r="J166" s="48">
        <f t="shared" ref="J166:J168" si="95">H166+I166</f>
        <v>0</v>
      </c>
    </row>
    <row r="167" spans="1:10" ht="17.25" customHeight="1">
      <c r="A167" s="168"/>
      <c r="B167" s="150"/>
      <c r="C167" s="33" t="s">
        <v>75</v>
      </c>
      <c r="D167" s="34" t="s">
        <v>338</v>
      </c>
      <c r="E167" s="12" t="s">
        <v>205</v>
      </c>
      <c r="F167" s="62"/>
      <c r="G167" s="62"/>
      <c r="H167" s="48">
        <f t="shared" si="94"/>
        <v>0</v>
      </c>
      <c r="I167" s="48">
        <f t="shared" si="63"/>
        <v>0</v>
      </c>
      <c r="J167" s="48">
        <f t="shared" si="95"/>
        <v>0</v>
      </c>
    </row>
    <row r="168" spans="1:10" ht="17.25" customHeight="1">
      <c r="A168" s="168"/>
      <c r="B168" s="150"/>
      <c r="C168" s="33" t="s">
        <v>76</v>
      </c>
      <c r="D168" s="34" t="s">
        <v>339</v>
      </c>
      <c r="E168" s="12" t="s">
        <v>205</v>
      </c>
      <c r="F168" s="62"/>
      <c r="G168" s="62"/>
      <c r="H168" s="48">
        <f t="shared" si="94"/>
        <v>0</v>
      </c>
      <c r="I168" s="48">
        <f t="shared" si="63"/>
        <v>0</v>
      </c>
      <c r="J168" s="48">
        <f t="shared" si="95"/>
        <v>0</v>
      </c>
    </row>
    <row r="169" spans="1:10" ht="17.25" customHeight="1">
      <c r="A169" s="168"/>
      <c r="B169" s="151"/>
      <c r="C169" s="33" t="s">
        <v>455</v>
      </c>
      <c r="D169" s="34" t="s">
        <v>440</v>
      </c>
      <c r="E169" s="12"/>
      <c r="F169" s="62"/>
      <c r="G169" s="62"/>
      <c r="H169" s="48">
        <f t="shared" ref="H169" si="96">ROUND((F169*G169),2)</f>
        <v>0</v>
      </c>
      <c r="I169" s="48">
        <f t="shared" ref="I169" si="97">ROUND((H169*0.24),2)</f>
        <v>0</v>
      </c>
      <c r="J169" s="48">
        <f t="shared" ref="J169" si="98">H169+I169</f>
        <v>0</v>
      </c>
    </row>
    <row r="170" spans="1:10">
      <c r="A170" s="168"/>
      <c r="B170" s="24"/>
      <c r="C170" s="41"/>
      <c r="D170" s="44"/>
      <c r="E170" s="41"/>
      <c r="F170" s="63"/>
      <c r="G170" s="63"/>
      <c r="H170" s="51"/>
      <c r="I170" s="51"/>
      <c r="J170" s="52"/>
    </row>
    <row r="171" spans="1:10" ht="17.25" customHeight="1">
      <c r="A171" s="168"/>
      <c r="B171" s="161" t="s">
        <v>86</v>
      </c>
      <c r="C171" s="33" t="s">
        <v>79</v>
      </c>
      <c r="D171" s="34" t="s">
        <v>340</v>
      </c>
      <c r="E171" s="12" t="s">
        <v>148</v>
      </c>
      <c r="F171" s="62"/>
      <c r="G171" s="62"/>
      <c r="H171" s="48">
        <f t="shared" ref="H171:H177" si="99">ROUND((F171*G171),2)</f>
        <v>0</v>
      </c>
      <c r="I171" s="48">
        <f t="shared" si="63"/>
        <v>0</v>
      </c>
      <c r="J171" s="48">
        <f t="shared" ref="J171:J177" si="100">H171+I171</f>
        <v>0</v>
      </c>
    </row>
    <row r="172" spans="1:10" ht="17.25" customHeight="1">
      <c r="A172" s="168"/>
      <c r="B172" s="162"/>
      <c r="C172" s="33" t="s">
        <v>80</v>
      </c>
      <c r="D172" s="34" t="s">
        <v>341</v>
      </c>
      <c r="E172" s="12" t="s">
        <v>148</v>
      </c>
      <c r="F172" s="62"/>
      <c r="G172" s="62"/>
      <c r="H172" s="48">
        <f t="shared" si="99"/>
        <v>0</v>
      </c>
      <c r="I172" s="48">
        <f t="shared" si="63"/>
        <v>0</v>
      </c>
      <c r="J172" s="48">
        <f t="shared" si="100"/>
        <v>0</v>
      </c>
    </row>
    <row r="173" spans="1:10" ht="17.25" customHeight="1">
      <c r="A173" s="168"/>
      <c r="B173" s="162"/>
      <c r="C173" s="33" t="s">
        <v>81</v>
      </c>
      <c r="D173" s="34" t="s">
        <v>88</v>
      </c>
      <c r="E173" s="12" t="s">
        <v>148</v>
      </c>
      <c r="F173" s="62"/>
      <c r="G173" s="62"/>
      <c r="H173" s="48">
        <f t="shared" si="99"/>
        <v>0</v>
      </c>
      <c r="I173" s="48">
        <f t="shared" si="63"/>
        <v>0</v>
      </c>
      <c r="J173" s="48">
        <f t="shared" si="100"/>
        <v>0</v>
      </c>
    </row>
    <row r="174" spans="1:10" ht="17.25" customHeight="1">
      <c r="A174" s="168"/>
      <c r="B174" s="162"/>
      <c r="C174" s="33" t="s">
        <v>82</v>
      </c>
      <c r="D174" s="34" t="s">
        <v>90</v>
      </c>
      <c r="E174" s="12" t="s">
        <v>148</v>
      </c>
      <c r="F174" s="62"/>
      <c r="G174" s="62"/>
      <c r="H174" s="48">
        <f t="shared" si="99"/>
        <v>0</v>
      </c>
      <c r="I174" s="48">
        <f t="shared" si="63"/>
        <v>0</v>
      </c>
      <c r="J174" s="48">
        <f t="shared" si="100"/>
        <v>0</v>
      </c>
    </row>
    <row r="175" spans="1:10" ht="17.25" customHeight="1">
      <c r="A175" s="168"/>
      <c r="B175" s="162"/>
      <c r="C175" s="33" t="s">
        <v>83</v>
      </c>
      <c r="D175" s="34" t="s">
        <v>342</v>
      </c>
      <c r="E175" s="12" t="s">
        <v>148</v>
      </c>
      <c r="F175" s="62"/>
      <c r="G175" s="62"/>
      <c r="H175" s="48">
        <f t="shared" si="99"/>
        <v>0</v>
      </c>
      <c r="I175" s="48">
        <f t="shared" si="63"/>
        <v>0</v>
      </c>
      <c r="J175" s="48">
        <f t="shared" si="100"/>
        <v>0</v>
      </c>
    </row>
    <row r="176" spans="1:10" ht="17.25" customHeight="1">
      <c r="A176" s="168"/>
      <c r="B176" s="162"/>
      <c r="C176" s="33" t="s">
        <v>84</v>
      </c>
      <c r="D176" s="34" t="s">
        <v>343</v>
      </c>
      <c r="E176" s="12" t="s">
        <v>148</v>
      </c>
      <c r="F176" s="62"/>
      <c r="G176" s="62"/>
      <c r="H176" s="48">
        <f t="shared" si="99"/>
        <v>0</v>
      </c>
      <c r="I176" s="48">
        <f t="shared" si="63"/>
        <v>0</v>
      </c>
      <c r="J176" s="48">
        <f t="shared" si="100"/>
        <v>0</v>
      </c>
    </row>
    <row r="177" spans="1:10" ht="25.5" customHeight="1">
      <c r="A177" s="168"/>
      <c r="B177" s="162"/>
      <c r="C177" s="33" t="s">
        <v>85</v>
      </c>
      <c r="D177" s="34" t="s">
        <v>344</v>
      </c>
      <c r="E177" s="12" t="s">
        <v>148</v>
      </c>
      <c r="F177" s="62"/>
      <c r="G177" s="62"/>
      <c r="H177" s="48">
        <f t="shared" si="99"/>
        <v>0</v>
      </c>
      <c r="I177" s="48">
        <f t="shared" si="63"/>
        <v>0</v>
      </c>
      <c r="J177" s="48">
        <f t="shared" si="100"/>
        <v>0</v>
      </c>
    </row>
    <row r="178" spans="1:10" ht="18" customHeight="1">
      <c r="A178" s="168"/>
      <c r="B178" s="163"/>
      <c r="C178" s="33" t="s">
        <v>456</v>
      </c>
      <c r="D178" s="34" t="s">
        <v>440</v>
      </c>
      <c r="E178" s="12"/>
      <c r="F178" s="62"/>
      <c r="G178" s="62"/>
      <c r="H178" s="48">
        <f t="shared" ref="H178" si="101">ROUND((F178*G178),2)</f>
        <v>0</v>
      </c>
      <c r="I178" s="48">
        <f t="shared" ref="I178" si="102">ROUND((H178*0.24),2)</f>
        <v>0</v>
      </c>
      <c r="J178" s="48">
        <f t="shared" ref="J178" si="103">H178+I178</f>
        <v>0</v>
      </c>
    </row>
    <row r="179" spans="1:10">
      <c r="A179" s="168"/>
      <c r="B179" s="24"/>
      <c r="C179" s="41"/>
      <c r="D179" s="44"/>
      <c r="E179" s="41"/>
      <c r="F179" s="63"/>
      <c r="G179" s="63"/>
      <c r="H179" s="51"/>
      <c r="I179" s="51"/>
      <c r="J179" s="52"/>
    </row>
    <row r="180" spans="1:10" ht="17.25" customHeight="1">
      <c r="A180" s="168"/>
      <c r="B180" s="161" t="s">
        <v>95</v>
      </c>
      <c r="C180" s="33" t="s">
        <v>87</v>
      </c>
      <c r="D180" s="34" t="s">
        <v>345</v>
      </c>
      <c r="E180" s="12" t="s">
        <v>205</v>
      </c>
      <c r="F180" s="62"/>
      <c r="G180" s="62"/>
      <c r="H180" s="48">
        <f t="shared" ref="H180:H186" si="104">ROUND((F180*G180),2)</f>
        <v>0</v>
      </c>
      <c r="I180" s="48">
        <f t="shared" si="63"/>
        <v>0</v>
      </c>
      <c r="J180" s="48">
        <f t="shared" ref="J180:J186" si="105">H180+I180</f>
        <v>0</v>
      </c>
    </row>
    <row r="181" spans="1:10" ht="17.25" customHeight="1">
      <c r="A181" s="168"/>
      <c r="B181" s="162"/>
      <c r="C181" s="33" t="s">
        <v>89</v>
      </c>
      <c r="D181" s="34" t="s">
        <v>346</v>
      </c>
      <c r="E181" s="12" t="s">
        <v>205</v>
      </c>
      <c r="F181" s="62"/>
      <c r="G181" s="62"/>
      <c r="H181" s="48">
        <f t="shared" si="104"/>
        <v>0</v>
      </c>
      <c r="I181" s="48">
        <f t="shared" si="63"/>
        <v>0</v>
      </c>
      <c r="J181" s="48">
        <f t="shared" si="105"/>
        <v>0</v>
      </c>
    </row>
    <row r="182" spans="1:10" ht="17.25" customHeight="1">
      <c r="A182" s="168"/>
      <c r="B182" s="162"/>
      <c r="C182" s="33" t="s">
        <v>91</v>
      </c>
      <c r="D182" s="34" t="s">
        <v>347</v>
      </c>
      <c r="E182" s="12" t="s">
        <v>205</v>
      </c>
      <c r="F182" s="62"/>
      <c r="G182" s="62"/>
      <c r="H182" s="48">
        <f t="shared" si="104"/>
        <v>0</v>
      </c>
      <c r="I182" s="48">
        <f t="shared" ref="I182:I186" si="106">ROUND((H182*0.24),2)</f>
        <v>0</v>
      </c>
      <c r="J182" s="48">
        <f t="shared" si="105"/>
        <v>0</v>
      </c>
    </row>
    <row r="183" spans="1:10" ht="17.25" customHeight="1">
      <c r="A183" s="168"/>
      <c r="B183" s="162"/>
      <c r="C183" s="33" t="s">
        <v>348</v>
      </c>
      <c r="D183" s="34" t="s">
        <v>349</v>
      </c>
      <c r="E183" s="12" t="s">
        <v>205</v>
      </c>
      <c r="F183" s="62"/>
      <c r="G183" s="62"/>
      <c r="H183" s="48">
        <f t="shared" si="104"/>
        <v>0</v>
      </c>
      <c r="I183" s="48">
        <f t="shared" si="106"/>
        <v>0</v>
      </c>
      <c r="J183" s="48">
        <f t="shared" si="105"/>
        <v>0</v>
      </c>
    </row>
    <row r="184" spans="1:10" ht="17.25" customHeight="1">
      <c r="A184" s="168"/>
      <c r="B184" s="162"/>
      <c r="C184" s="33" t="s">
        <v>92</v>
      </c>
      <c r="D184" s="34" t="s">
        <v>350</v>
      </c>
      <c r="E184" s="12" t="s">
        <v>205</v>
      </c>
      <c r="F184" s="62"/>
      <c r="G184" s="62"/>
      <c r="H184" s="48">
        <f t="shared" si="104"/>
        <v>0</v>
      </c>
      <c r="I184" s="48">
        <f t="shared" si="106"/>
        <v>0</v>
      </c>
      <c r="J184" s="48">
        <f t="shared" si="105"/>
        <v>0</v>
      </c>
    </row>
    <row r="185" spans="1:10" ht="25.5" customHeight="1">
      <c r="A185" s="168"/>
      <c r="B185" s="162"/>
      <c r="C185" s="33" t="s">
        <v>93</v>
      </c>
      <c r="D185" s="34" t="s">
        <v>351</v>
      </c>
      <c r="E185" s="12" t="s">
        <v>205</v>
      </c>
      <c r="F185" s="62"/>
      <c r="G185" s="62"/>
      <c r="H185" s="48">
        <f t="shared" si="104"/>
        <v>0</v>
      </c>
      <c r="I185" s="48">
        <f t="shared" si="106"/>
        <v>0</v>
      </c>
      <c r="J185" s="48">
        <f t="shared" si="105"/>
        <v>0</v>
      </c>
    </row>
    <row r="186" spans="1:10" ht="17.25" customHeight="1">
      <c r="A186" s="168"/>
      <c r="B186" s="162"/>
      <c r="C186" s="39" t="s">
        <v>94</v>
      </c>
      <c r="D186" s="34" t="s">
        <v>352</v>
      </c>
      <c r="E186" s="12" t="s">
        <v>205</v>
      </c>
      <c r="F186" s="62"/>
      <c r="G186" s="62"/>
      <c r="H186" s="48">
        <f t="shared" si="104"/>
        <v>0</v>
      </c>
      <c r="I186" s="48">
        <f t="shared" si="106"/>
        <v>0</v>
      </c>
      <c r="J186" s="48">
        <f t="shared" si="105"/>
        <v>0</v>
      </c>
    </row>
    <row r="187" spans="1:10" ht="17.25" customHeight="1">
      <c r="A187" s="168"/>
      <c r="B187" s="163"/>
      <c r="C187" s="39" t="s">
        <v>457</v>
      </c>
      <c r="D187" s="34" t="s">
        <v>440</v>
      </c>
      <c r="E187" s="12"/>
      <c r="F187" s="62"/>
      <c r="G187" s="62"/>
      <c r="H187" s="48">
        <f t="shared" ref="H187" si="107">ROUND((F187*G187),2)</f>
        <v>0</v>
      </c>
      <c r="I187" s="48">
        <f t="shared" ref="I187" si="108">ROUND((H187*0.24),2)</f>
        <v>0</v>
      </c>
      <c r="J187" s="48">
        <f t="shared" ref="J187" si="109">H187+I187</f>
        <v>0</v>
      </c>
    </row>
    <row r="188" spans="1:10">
      <c r="A188" s="168"/>
      <c r="B188" s="24"/>
      <c r="C188" s="41"/>
      <c r="D188" s="44"/>
      <c r="E188" s="41"/>
      <c r="F188" s="63"/>
      <c r="G188" s="63"/>
      <c r="H188" s="51"/>
      <c r="I188" s="51"/>
      <c r="J188" s="52"/>
    </row>
    <row r="189" spans="1:10" ht="18" customHeight="1">
      <c r="A189" s="168"/>
      <c r="B189" s="164" t="s">
        <v>420</v>
      </c>
      <c r="C189" s="29" t="s">
        <v>96</v>
      </c>
      <c r="D189" s="34" t="s">
        <v>353</v>
      </c>
      <c r="E189" s="42" t="s">
        <v>334</v>
      </c>
      <c r="F189" s="62"/>
      <c r="G189" s="62"/>
      <c r="H189" s="48">
        <f t="shared" ref="H189:H197" si="110">ROUND((F189*G189),2)</f>
        <v>0</v>
      </c>
      <c r="I189" s="48">
        <f t="shared" ref="I189:I197" si="111">ROUND((H189*0.24),2)</f>
        <v>0</v>
      </c>
      <c r="J189" s="48">
        <f t="shared" ref="J189:J197" si="112">H189+I189</f>
        <v>0</v>
      </c>
    </row>
    <row r="190" spans="1:10" ht="18" customHeight="1">
      <c r="A190" s="168"/>
      <c r="B190" s="165"/>
      <c r="C190" s="29" t="s">
        <v>97</v>
      </c>
      <c r="D190" s="34" t="s">
        <v>354</v>
      </c>
      <c r="E190" s="42" t="s">
        <v>334</v>
      </c>
      <c r="F190" s="62"/>
      <c r="G190" s="62"/>
      <c r="H190" s="48">
        <f t="shared" si="110"/>
        <v>0</v>
      </c>
      <c r="I190" s="48">
        <f t="shared" si="111"/>
        <v>0</v>
      </c>
      <c r="J190" s="48">
        <f t="shared" si="112"/>
        <v>0</v>
      </c>
    </row>
    <row r="191" spans="1:10" ht="36.75" customHeight="1">
      <c r="A191" s="168"/>
      <c r="B191" s="165"/>
      <c r="C191" s="29" t="s">
        <v>98</v>
      </c>
      <c r="D191" s="34" t="s">
        <v>355</v>
      </c>
      <c r="E191" s="42" t="s">
        <v>334</v>
      </c>
      <c r="F191" s="62"/>
      <c r="G191" s="62"/>
      <c r="H191" s="48">
        <f t="shared" si="110"/>
        <v>0</v>
      </c>
      <c r="I191" s="48">
        <f t="shared" si="111"/>
        <v>0</v>
      </c>
      <c r="J191" s="48">
        <f t="shared" si="112"/>
        <v>0</v>
      </c>
    </row>
    <row r="192" spans="1:10" ht="18" customHeight="1">
      <c r="A192" s="168"/>
      <c r="B192" s="166"/>
      <c r="C192" s="29" t="s">
        <v>458</v>
      </c>
      <c r="D192" s="34" t="s">
        <v>440</v>
      </c>
      <c r="E192" s="42"/>
      <c r="F192" s="62"/>
      <c r="G192" s="62"/>
      <c r="H192" s="48">
        <f t="shared" ref="H192" si="113">ROUND((F192*G192),2)</f>
        <v>0</v>
      </c>
      <c r="I192" s="48">
        <f t="shared" ref="I192" si="114">ROUND((H192*0.24),2)</f>
        <v>0</v>
      </c>
      <c r="J192" s="48">
        <f t="shared" ref="J192" si="115">H192+I192</f>
        <v>0</v>
      </c>
    </row>
    <row r="193" spans="1:10" ht="12.75" customHeight="1">
      <c r="A193" s="168"/>
      <c r="B193" s="24"/>
      <c r="C193" s="41"/>
      <c r="D193" s="44"/>
      <c r="E193" s="41"/>
      <c r="F193" s="63"/>
      <c r="G193" s="63"/>
      <c r="H193" s="51"/>
      <c r="I193" s="51"/>
      <c r="J193" s="52"/>
    </row>
    <row r="194" spans="1:10" ht="36.75" customHeight="1">
      <c r="A194" s="168"/>
      <c r="B194" s="149" t="s">
        <v>114</v>
      </c>
      <c r="C194" s="33" t="s">
        <v>99</v>
      </c>
      <c r="D194" s="34" t="s">
        <v>356</v>
      </c>
      <c r="E194" s="42" t="s">
        <v>334</v>
      </c>
      <c r="F194" s="62"/>
      <c r="G194" s="62"/>
      <c r="H194" s="48">
        <f t="shared" si="110"/>
        <v>0</v>
      </c>
      <c r="I194" s="48">
        <f t="shared" si="111"/>
        <v>0</v>
      </c>
      <c r="J194" s="48">
        <f t="shared" si="112"/>
        <v>0</v>
      </c>
    </row>
    <row r="195" spans="1:10" ht="36.75" customHeight="1">
      <c r="A195" s="168"/>
      <c r="B195" s="150"/>
      <c r="C195" s="33" t="s">
        <v>100</v>
      </c>
      <c r="D195" s="34" t="s">
        <v>357</v>
      </c>
      <c r="E195" s="42" t="s">
        <v>334</v>
      </c>
      <c r="F195" s="62"/>
      <c r="G195" s="62"/>
      <c r="H195" s="48">
        <f t="shared" si="110"/>
        <v>0</v>
      </c>
      <c r="I195" s="48">
        <f t="shared" si="111"/>
        <v>0</v>
      </c>
      <c r="J195" s="48">
        <f t="shared" si="112"/>
        <v>0</v>
      </c>
    </row>
    <row r="196" spans="1:10" ht="17.25" customHeight="1">
      <c r="A196" s="168"/>
      <c r="B196" s="150"/>
      <c r="C196" s="33" t="s">
        <v>358</v>
      </c>
      <c r="D196" s="34" t="s">
        <v>359</v>
      </c>
      <c r="E196" s="42" t="s">
        <v>334</v>
      </c>
      <c r="F196" s="62"/>
      <c r="G196" s="62"/>
      <c r="H196" s="48">
        <f t="shared" si="110"/>
        <v>0</v>
      </c>
      <c r="I196" s="48">
        <f t="shared" si="111"/>
        <v>0</v>
      </c>
      <c r="J196" s="48">
        <f t="shared" si="112"/>
        <v>0</v>
      </c>
    </row>
    <row r="197" spans="1:10" ht="17.25" customHeight="1">
      <c r="A197" s="168"/>
      <c r="B197" s="150"/>
      <c r="C197" s="33" t="s">
        <v>101</v>
      </c>
      <c r="D197" s="34" t="s">
        <v>360</v>
      </c>
      <c r="E197" s="42" t="s">
        <v>334</v>
      </c>
      <c r="F197" s="62"/>
      <c r="G197" s="62"/>
      <c r="H197" s="48">
        <f t="shared" si="110"/>
        <v>0</v>
      </c>
      <c r="I197" s="48">
        <f t="shared" si="111"/>
        <v>0</v>
      </c>
      <c r="J197" s="48">
        <f t="shared" si="112"/>
        <v>0</v>
      </c>
    </row>
    <row r="198" spans="1:10" ht="17.25" customHeight="1">
      <c r="A198" s="169"/>
      <c r="B198" s="151"/>
      <c r="C198" s="33" t="s">
        <v>459</v>
      </c>
      <c r="D198" s="34" t="s">
        <v>440</v>
      </c>
      <c r="E198" s="42"/>
      <c r="F198" s="62"/>
      <c r="G198" s="62"/>
      <c r="H198" s="48">
        <f t="shared" ref="H198" si="116">ROUND((F198*G198),2)</f>
        <v>0</v>
      </c>
      <c r="I198" s="48">
        <f t="shared" ref="I198" si="117">ROUND((H198*0.24),2)</f>
        <v>0</v>
      </c>
      <c r="J198" s="48">
        <f t="shared" ref="J198" si="118">H198+I198</f>
        <v>0</v>
      </c>
    </row>
    <row r="199" spans="1:10" s="65" customFormat="1" ht="18" customHeight="1">
      <c r="A199" s="201" t="s">
        <v>417</v>
      </c>
      <c r="B199" s="202"/>
      <c r="C199" s="202"/>
      <c r="D199" s="202"/>
      <c r="E199" s="202"/>
      <c r="F199" s="202"/>
      <c r="G199" s="203"/>
      <c r="H199" s="71">
        <f t="shared" ref="H199:I199" si="119">SUM(H148:H198)</f>
        <v>0</v>
      </c>
      <c r="I199" s="71">
        <f t="shared" si="119"/>
        <v>0</v>
      </c>
      <c r="J199" s="71">
        <f>SUM(J148:J198)</f>
        <v>0</v>
      </c>
    </row>
    <row r="200" spans="1:10">
      <c r="A200" s="36"/>
      <c r="B200" s="43"/>
      <c r="C200" s="41"/>
      <c r="D200" s="44"/>
      <c r="E200" s="41"/>
      <c r="F200" s="63"/>
      <c r="G200" s="63"/>
      <c r="H200" s="13"/>
      <c r="I200" s="58"/>
      <c r="J200" s="57"/>
    </row>
    <row r="201" spans="1:10" ht="36.75" customHeight="1">
      <c r="A201" s="152" t="s">
        <v>361</v>
      </c>
      <c r="B201" s="149" t="s">
        <v>102</v>
      </c>
      <c r="C201" s="33" t="s">
        <v>103</v>
      </c>
      <c r="D201" s="34" t="s">
        <v>362</v>
      </c>
      <c r="E201" s="42" t="s">
        <v>334</v>
      </c>
      <c r="F201" s="62"/>
      <c r="G201" s="62"/>
      <c r="H201" s="48">
        <f t="shared" ref="H201:H204" si="120">ROUND((F201*G201),2)</f>
        <v>0</v>
      </c>
      <c r="I201" s="48">
        <f t="shared" ref="I201:I204" si="121">ROUND((H201*0.24),2)</f>
        <v>0</v>
      </c>
      <c r="J201" s="48">
        <f t="shared" ref="J201:J204" si="122">H201+I201</f>
        <v>0</v>
      </c>
    </row>
    <row r="202" spans="1:10" ht="49.5" customHeight="1">
      <c r="A202" s="153"/>
      <c r="B202" s="150"/>
      <c r="C202" s="33" t="s">
        <v>104</v>
      </c>
      <c r="D202" s="34" t="s">
        <v>363</v>
      </c>
      <c r="E202" s="42" t="s">
        <v>334</v>
      </c>
      <c r="F202" s="62"/>
      <c r="G202" s="62"/>
      <c r="H202" s="48">
        <f t="shared" si="120"/>
        <v>0</v>
      </c>
      <c r="I202" s="48">
        <f t="shared" si="121"/>
        <v>0</v>
      </c>
      <c r="J202" s="48">
        <f t="shared" si="122"/>
        <v>0</v>
      </c>
    </row>
    <row r="203" spans="1:10" ht="49.5" customHeight="1">
      <c r="A203" s="153"/>
      <c r="B203" s="150"/>
      <c r="C203" s="33" t="s">
        <v>105</v>
      </c>
      <c r="D203" s="34" t="s">
        <v>364</v>
      </c>
      <c r="E203" s="42" t="s">
        <v>334</v>
      </c>
      <c r="F203" s="62"/>
      <c r="G203" s="62"/>
      <c r="H203" s="48">
        <f t="shared" si="120"/>
        <v>0</v>
      </c>
      <c r="I203" s="48">
        <f t="shared" si="121"/>
        <v>0</v>
      </c>
      <c r="J203" s="48">
        <f t="shared" si="122"/>
        <v>0</v>
      </c>
    </row>
    <row r="204" spans="1:10" ht="18" customHeight="1">
      <c r="A204" s="153"/>
      <c r="B204" s="150"/>
      <c r="C204" s="33" t="s">
        <v>106</v>
      </c>
      <c r="D204" s="34" t="s">
        <v>365</v>
      </c>
      <c r="E204" s="42" t="s">
        <v>148</v>
      </c>
      <c r="F204" s="62"/>
      <c r="G204" s="62"/>
      <c r="H204" s="48">
        <f t="shared" si="120"/>
        <v>0</v>
      </c>
      <c r="I204" s="48">
        <f t="shared" si="121"/>
        <v>0</v>
      </c>
      <c r="J204" s="48">
        <f t="shared" si="122"/>
        <v>0</v>
      </c>
    </row>
    <row r="205" spans="1:10" ht="18" customHeight="1">
      <c r="A205" s="153"/>
      <c r="B205" s="151"/>
      <c r="C205" s="33" t="s">
        <v>460</v>
      </c>
      <c r="D205" s="34" t="s">
        <v>440</v>
      </c>
      <c r="E205" s="42"/>
      <c r="F205" s="62"/>
      <c r="G205" s="62"/>
      <c r="H205" s="48">
        <f t="shared" ref="H205" si="123">ROUND((F205*G205),2)</f>
        <v>0</v>
      </c>
      <c r="I205" s="48">
        <f t="shared" ref="I205" si="124">ROUND((H205*0.24),2)</f>
        <v>0</v>
      </c>
      <c r="J205" s="48">
        <f t="shared" ref="J205" si="125">H205+I205</f>
        <v>0</v>
      </c>
    </row>
    <row r="206" spans="1:10">
      <c r="A206" s="153"/>
      <c r="B206" s="24"/>
      <c r="C206" s="41"/>
      <c r="D206" s="44"/>
      <c r="E206" s="41"/>
      <c r="F206" s="63"/>
      <c r="G206" s="63"/>
      <c r="H206" s="51"/>
      <c r="I206" s="51"/>
      <c r="J206" s="52"/>
    </row>
    <row r="207" spans="1:10" ht="25.5" customHeight="1">
      <c r="A207" s="153"/>
      <c r="B207" s="149" t="s">
        <v>366</v>
      </c>
      <c r="C207" s="33" t="s">
        <v>108</v>
      </c>
      <c r="D207" s="9" t="s">
        <v>367</v>
      </c>
      <c r="E207" s="12" t="s">
        <v>205</v>
      </c>
      <c r="F207" s="62"/>
      <c r="G207" s="62"/>
      <c r="H207" s="48">
        <f t="shared" ref="H207:H210" si="126">ROUND((F207*G207),2)</f>
        <v>0</v>
      </c>
      <c r="I207" s="48">
        <f t="shared" ref="I207:I221" si="127">ROUND((H207*0.24),2)</f>
        <v>0</v>
      </c>
      <c r="J207" s="48">
        <f t="shared" ref="J207:J210" si="128">H207+I207</f>
        <v>0</v>
      </c>
    </row>
    <row r="208" spans="1:10" ht="25.5" customHeight="1">
      <c r="A208" s="153"/>
      <c r="B208" s="150"/>
      <c r="C208" s="33" t="s">
        <v>109</v>
      </c>
      <c r="D208" s="9" t="s">
        <v>368</v>
      </c>
      <c r="E208" s="12" t="s">
        <v>205</v>
      </c>
      <c r="F208" s="62"/>
      <c r="G208" s="62"/>
      <c r="H208" s="48">
        <f t="shared" si="126"/>
        <v>0</v>
      </c>
      <c r="I208" s="48">
        <f t="shared" si="127"/>
        <v>0</v>
      </c>
      <c r="J208" s="48">
        <f t="shared" si="128"/>
        <v>0</v>
      </c>
    </row>
    <row r="209" spans="1:10" ht="25.5" customHeight="1">
      <c r="A209" s="153"/>
      <c r="B209" s="150"/>
      <c r="C209" s="33" t="s">
        <v>110</v>
      </c>
      <c r="D209" s="9" t="s">
        <v>369</v>
      </c>
      <c r="E209" s="12" t="s">
        <v>205</v>
      </c>
      <c r="F209" s="62"/>
      <c r="G209" s="62"/>
      <c r="H209" s="48">
        <f t="shared" si="126"/>
        <v>0</v>
      </c>
      <c r="I209" s="48">
        <f t="shared" si="127"/>
        <v>0</v>
      </c>
      <c r="J209" s="48">
        <f t="shared" si="128"/>
        <v>0</v>
      </c>
    </row>
    <row r="210" spans="1:10" ht="36.75" customHeight="1">
      <c r="A210" s="153"/>
      <c r="B210" s="150"/>
      <c r="C210" s="33" t="s">
        <v>111</v>
      </c>
      <c r="D210" s="9" t="s">
        <v>370</v>
      </c>
      <c r="E210" s="12" t="s">
        <v>205</v>
      </c>
      <c r="F210" s="62"/>
      <c r="G210" s="62"/>
      <c r="H210" s="48">
        <f t="shared" si="126"/>
        <v>0</v>
      </c>
      <c r="I210" s="48">
        <f t="shared" si="127"/>
        <v>0</v>
      </c>
      <c r="J210" s="48">
        <f t="shared" si="128"/>
        <v>0</v>
      </c>
    </row>
    <row r="211" spans="1:10" ht="18" customHeight="1">
      <c r="A211" s="153"/>
      <c r="B211" s="151"/>
      <c r="C211" s="33" t="s">
        <v>461</v>
      </c>
      <c r="D211" s="9" t="s">
        <v>440</v>
      </c>
      <c r="E211" s="12"/>
      <c r="F211" s="62"/>
      <c r="G211" s="62"/>
      <c r="H211" s="48">
        <f t="shared" ref="H211" si="129">ROUND((F211*G211),2)</f>
        <v>0</v>
      </c>
      <c r="I211" s="48">
        <f t="shared" ref="I211" si="130">ROUND((H211*0.24),2)</f>
        <v>0</v>
      </c>
      <c r="J211" s="48">
        <f t="shared" ref="J211" si="131">H211+I211</f>
        <v>0</v>
      </c>
    </row>
    <row r="212" spans="1:10">
      <c r="A212" s="153"/>
      <c r="B212" s="24"/>
      <c r="C212" s="41"/>
      <c r="D212" s="44"/>
      <c r="E212" s="41"/>
      <c r="F212" s="63"/>
      <c r="G212" s="63"/>
      <c r="H212" s="51"/>
      <c r="I212" s="51"/>
      <c r="J212" s="52"/>
    </row>
    <row r="213" spans="1:10" ht="25.5" customHeight="1">
      <c r="A213" s="153"/>
      <c r="B213" s="149" t="s">
        <v>371</v>
      </c>
      <c r="C213" s="33" t="s">
        <v>372</v>
      </c>
      <c r="D213" s="9" t="s">
        <v>373</v>
      </c>
      <c r="E213" s="33" t="s">
        <v>37</v>
      </c>
      <c r="F213" s="62"/>
      <c r="G213" s="62"/>
      <c r="H213" s="48">
        <f t="shared" ref="H213:H221" si="132">ROUND((F213*G213),2)</f>
        <v>0</v>
      </c>
      <c r="I213" s="48">
        <f t="shared" si="127"/>
        <v>0</v>
      </c>
      <c r="J213" s="48">
        <f t="shared" ref="J213:J221" si="133">H213+I213</f>
        <v>0</v>
      </c>
    </row>
    <row r="214" spans="1:10" ht="25.5" customHeight="1">
      <c r="A214" s="153"/>
      <c r="B214" s="150"/>
      <c r="C214" s="33" t="s">
        <v>112</v>
      </c>
      <c r="D214" s="9" t="s">
        <v>374</v>
      </c>
      <c r="E214" s="33" t="s">
        <v>37</v>
      </c>
      <c r="F214" s="62"/>
      <c r="G214" s="62"/>
      <c r="H214" s="48">
        <f t="shared" si="132"/>
        <v>0</v>
      </c>
      <c r="I214" s="48">
        <f t="shared" si="127"/>
        <v>0</v>
      </c>
      <c r="J214" s="48">
        <f t="shared" si="133"/>
        <v>0</v>
      </c>
    </row>
    <row r="215" spans="1:10" ht="25.5" customHeight="1">
      <c r="A215" s="153"/>
      <c r="B215" s="150"/>
      <c r="C215" s="33" t="s">
        <v>113</v>
      </c>
      <c r="D215" s="9" t="s">
        <v>375</v>
      </c>
      <c r="E215" s="33" t="s">
        <v>37</v>
      </c>
      <c r="F215" s="62"/>
      <c r="G215" s="62"/>
      <c r="H215" s="48">
        <f t="shared" si="132"/>
        <v>0</v>
      </c>
      <c r="I215" s="48">
        <f t="shared" si="127"/>
        <v>0</v>
      </c>
      <c r="J215" s="48">
        <f t="shared" si="133"/>
        <v>0</v>
      </c>
    </row>
    <row r="216" spans="1:10" ht="17.25" customHeight="1">
      <c r="A216" s="153"/>
      <c r="B216" s="150"/>
      <c r="C216" s="33" t="s">
        <v>112</v>
      </c>
      <c r="D216" s="9" t="s">
        <v>376</v>
      </c>
      <c r="E216" s="33" t="s">
        <v>37</v>
      </c>
      <c r="F216" s="62"/>
      <c r="G216" s="62"/>
      <c r="H216" s="48">
        <f t="shared" si="132"/>
        <v>0</v>
      </c>
      <c r="I216" s="48">
        <f t="shared" si="127"/>
        <v>0</v>
      </c>
      <c r="J216" s="48">
        <f t="shared" si="133"/>
        <v>0</v>
      </c>
    </row>
    <row r="217" spans="1:10" ht="17.25" customHeight="1">
      <c r="A217" s="154"/>
      <c r="B217" s="151"/>
      <c r="C217" s="33" t="s">
        <v>462</v>
      </c>
      <c r="D217" s="9" t="s">
        <v>440</v>
      </c>
      <c r="E217" s="33"/>
      <c r="F217" s="62"/>
      <c r="G217" s="62"/>
      <c r="H217" s="48">
        <f t="shared" ref="H217" si="134">ROUND((F217*G217),2)</f>
        <v>0</v>
      </c>
      <c r="I217" s="48">
        <f t="shared" ref="I217" si="135">ROUND((H217*0.24),2)</f>
        <v>0</v>
      </c>
      <c r="J217" s="48">
        <f t="shared" ref="J217" si="136">H217+I217</f>
        <v>0</v>
      </c>
    </row>
    <row r="218" spans="1:10" ht="18" customHeight="1">
      <c r="A218" s="198" t="s">
        <v>418</v>
      </c>
      <c r="B218" s="199"/>
      <c r="C218" s="199"/>
      <c r="D218" s="199"/>
      <c r="E218" s="199"/>
      <c r="F218" s="199"/>
      <c r="G218" s="200"/>
      <c r="H218" s="66">
        <f t="shared" ref="H218:I218" si="137">SUM(H201:H217)</f>
        <v>0</v>
      </c>
      <c r="I218" s="66">
        <f t="shared" si="137"/>
        <v>0</v>
      </c>
      <c r="J218" s="66">
        <f>SUM(J201:J217)</f>
        <v>0</v>
      </c>
    </row>
    <row r="219" spans="1:10">
      <c r="A219" s="67"/>
      <c r="B219" s="68"/>
      <c r="C219" s="68"/>
      <c r="D219" s="68"/>
      <c r="E219" s="68"/>
      <c r="F219" s="68"/>
      <c r="G219" s="68"/>
      <c r="H219" s="69"/>
      <c r="I219" s="69"/>
      <c r="J219" s="70"/>
    </row>
    <row r="220" spans="1:10" ht="24.75" customHeight="1">
      <c r="A220" s="155" t="s">
        <v>377</v>
      </c>
      <c r="B220" s="158" t="s">
        <v>463</v>
      </c>
      <c r="C220" s="33" t="s">
        <v>115</v>
      </c>
      <c r="D220" s="9" t="s">
        <v>378</v>
      </c>
      <c r="E220" s="33" t="s">
        <v>379</v>
      </c>
      <c r="F220" s="62"/>
      <c r="G220" s="62"/>
      <c r="H220" s="48">
        <f t="shared" si="132"/>
        <v>0</v>
      </c>
      <c r="I220" s="48">
        <f t="shared" si="127"/>
        <v>0</v>
      </c>
      <c r="J220" s="48">
        <f t="shared" si="133"/>
        <v>0</v>
      </c>
    </row>
    <row r="221" spans="1:10" ht="24.75" customHeight="1">
      <c r="A221" s="156"/>
      <c r="B221" s="159"/>
      <c r="C221" s="33" t="s">
        <v>116</v>
      </c>
      <c r="D221" s="9" t="s">
        <v>380</v>
      </c>
      <c r="E221" s="12" t="s">
        <v>205</v>
      </c>
      <c r="F221" s="62"/>
      <c r="G221" s="62"/>
      <c r="H221" s="48">
        <f t="shared" si="132"/>
        <v>0</v>
      </c>
      <c r="I221" s="48">
        <f t="shared" si="127"/>
        <v>0</v>
      </c>
      <c r="J221" s="48">
        <f t="shared" si="133"/>
        <v>0</v>
      </c>
    </row>
    <row r="222" spans="1:10" ht="18" customHeight="1">
      <c r="A222" s="157"/>
      <c r="B222" s="160"/>
      <c r="C222" s="33" t="s">
        <v>464</v>
      </c>
      <c r="D222" s="9" t="s">
        <v>440</v>
      </c>
      <c r="E222" s="12"/>
      <c r="F222" s="62"/>
      <c r="G222" s="62"/>
      <c r="H222" s="48">
        <f t="shared" ref="H222" si="138">ROUND((F222*G222),2)</f>
        <v>0</v>
      </c>
      <c r="I222" s="48">
        <f t="shared" ref="I222" si="139">ROUND((H222*0.24),2)</f>
        <v>0</v>
      </c>
      <c r="J222" s="48">
        <f t="shared" ref="J222" si="140">H222+I222</f>
        <v>0</v>
      </c>
    </row>
    <row r="223" spans="1:10" ht="18" customHeight="1">
      <c r="A223" s="204" t="s">
        <v>419</v>
      </c>
      <c r="B223" s="205"/>
      <c r="C223" s="205"/>
      <c r="D223" s="205"/>
      <c r="E223" s="205"/>
      <c r="F223" s="205"/>
      <c r="G223" s="206"/>
      <c r="H223" s="72">
        <f t="shared" ref="H223:I223" si="141">SUM(H220:H222)</f>
        <v>0</v>
      </c>
      <c r="I223" s="72">
        <f t="shared" si="141"/>
        <v>0</v>
      </c>
      <c r="J223" s="72">
        <f>SUM(J220:J222)</f>
        <v>0</v>
      </c>
    </row>
    <row r="225" spans="5:10" ht="25.5" customHeight="1">
      <c r="E225" s="231" t="s">
        <v>422</v>
      </c>
      <c r="F225" s="232"/>
      <c r="G225" s="233"/>
      <c r="H225" s="73" t="s">
        <v>5</v>
      </c>
      <c r="I225" s="73" t="s">
        <v>3</v>
      </c>
      <c r="J225" s="74" t="s">
        <v>4</v>
      </c>
    </row>
    <row r="226" spans="5:10" ht="18" customHeight="1">
      <c r="E226" s="228" t="s">
        <v>412</v>
      </c>
      <c r="F226" s="229"/>
      <c r="G226" s="230"/>
      <c r="H226" s="48">
        <f>H16</f>
        <v>0</v>
      </c>
      <c r="I226" s="48">
        <f t="shared" ref="I226:J226" si="142">I16</f>
        <v>0</v>
      </c>
      <c r="J226" s="48">
        <f t="shared" si="142"/>
        <v>0</v>
      </c>
    </row>
    <row r="227" spans="5:10" ht="18" customHeight="1">
      <c r="E227" s="228" t="s">
        <v>413</v>
      </c>
      <c r="F227" s="229"/>
      <c r="G227" s="230"/>
      <c r="H227" s="48">
        <f>H30</f>
        <v>0</v>
      </c>
      <c r="I227" s="48">
        <f t="shared" ref="I227:J227" si="143">I30</f>
        <v>0</v>
      </c>
      <c r="J227" s="48">
        <f t="shared" si="143"/>
        <v>0</v>
      </c>
    </row>
    <row r="228" spans="5:10" ht="18" customHeight="1">
      <c r="E228" s="228" t="s">
        <v>414</v>
      </c>
      <c r="F228" s="229"/>
      <c r="G228" s="230"/>
      <c r="H228" s="48">
        <f>H68</f>
        <v>0</v>
      </c>
      <c r="I228" s="48">
        <f t="shared" ref="I228:J228" si="144">I68</f>
        <v>0</v>
      </c>
      <c r="J228" s="48">
        <f t="shared" si="144"/>
        <v>0</v>
      </c>
    </row>
    <row r="229" spans="5:10" ht="18" customHeight="1">
      <c r="E229" s="228" t="s">
        <v>415</v>
      </c>
      <c r="F229" s="229"/>
      <c r="G229" s="230"/>
      <c r="H229" s="48">
        <f>H108</f>
        <v>0</v>
      </c>
      <c r="I229" s="48">
        <f t="shared" ref="I229:J229" si="145">I108</f>
        <v>0</v>
      </c>
      <c r="J229" s="48">
        <f t="shared" si="145"/>
        <v>0</v>
      </c>
    </row>
    <row r="230" spans="5:10" ht="18" customHeight="1">
      <c r="E230" s="228" t="s">
        <v>416</v>
      </c>
      <c r="F230" s="229"/>
      <c r="G230" s="230"/>
      <c r="H230" s="48">
        <f>H146</f>
        <v>0</v>
      </c>
      <c r="I230" s="48">
        <f t="shared" ref="I230:J230" si="146">I146</f>
        <v>0</v>
      </c>
      <c r="J230" s="48">
        <f t="shared" si="146"/>
        <v>0</v>
      </c>
    </row>
    <row r="231" spans="5:10" ht="18" customHeight="1">
      <c r="E231" s="228" t="s">
        <v>417</v>
      </c>
      <c r="F231" s="229"/>
      <c r="G231" s="230"/>
      <c r="H231" s="48">
        <f>H199</f>
        <v>0</v>
      </c>
      <c r="I231" s="48">
        <f t="shared" ref="I231:J231" si="147">I199</f>
        <v>0</v>
      </c>
      <c r="J231" s="48">
        <f t="shared" si="147"/>
        <v>0</v>
      </c>
    </row>
    <row r="232" spans="5:10" ht="18" customHeight="1">
      <c r="E232" s="228" t="s">
        <v>418</v>
      </c>
      <c r="F232" s="229"/>
      <c r="G232" s="230"/>
      <c r="H232" s="48">
        <f>H218</f>
        <v>0</v>
      </c>
      <c r="I232" s="48">
        <f t="shared" ref="I232:J232" si="148">I218</f>
        <v>0</v>
      </c>
      <c r="J232" s="48">
        <f t="shared" si="148"/>
        <v>0</v>
      </c>
    </row>
    <row r="233" spans="5:10" ht="18" customHeight="1">
      <c r="E233" s="228" t="s">
        <v>419</v>
      </c>
      <c r="F233" s="229"/>
      <c r="G233" s="230"/>
      <c r="H233" s="48">
        <f>H223</f>
        <v>0</v>
      </c>
      <c r="I233" s="48">
        <f t="shared" ref="I233:J233" si="149">I223</f>
        <v>0</v>
      </c>
      <c r="J233" s="48">
        <f t="shared" si="149"/>
        <v>0</v>
      </c>
    </row>
    <row r="234" spans="5:10" ht="18" customHeight="1">
      <c r="E234" s="231" t="s">
        <v>117</v>
      </c>
      <c r="F234" s="232"/>
      <c r="G234" s="233"/>
      <c r="H234" s="73">
        <f>SUM(H226:H233)</f>
        <v>0</v>
      </c>
      <c r="I234" s="73">
        <f t="shared" ref="I234:J234" si="150">SUM(I226:I233)</f>
        <v>0</v>
      </c>
      <c r="J234" s="73">
        <f t="shared" si="150"/>
        <v>0</v>
      </c>
    </row>
  </sheetData>
  <mergeCells count="57">
    <mergeCell ref="E233:G233"/>
    <mergeCell ref="E234:G234"/>
    <mergeCell ref="E225:G225"/>
    <mergeCell ref="E226:G226"/>
    <mergeCell ref="E227:G227"/>
    <mergeCell ref="E228:G228"/>
    <mergeCell ref="E229:G229"/>
    <mergeCell ref="E230:G230"/>
    <mergeCell ref="E231:G231"/>
    <mergeCell ref="E232:G232"/>
    <mergeCell ref="A199:G199"/>
    <mergeCell ref="A223:G223"/>
    <mergeCell ref="A16:G16"/>
    <mergeCell ref="A30:G30"/>
    <mergeCell ref="A68:G68"/>
    <mergeCell ref="A108:G108"/>
    <mergeCell ref="B90:B93"/>
    <mergeCell ref="B95:B107"/>
    <mergeCell ref="A70:A107"/>
    <mergeCell ref="B110:B129"/>
    <mergeCell ref="B131:B135"/>
    <mergeCell ref="A110:A145"/>
    <mergeCell ref="B137:B145"/>
    <mergeCell ref="B41:B53"/>
    <mergeCell ref="A32:A67"/>
    <mergeCell ref="B55:B67"/>
    <mergeCell ref="B70:B83"/>
    <mergeCell ref="B85:B88"/>
    <mergeCell ref="B7:B15"/>
    <mergeCell ref="A7:A15"/>
    <mergeCell ref="A17:I17"/>
    <mergeCell ref="A31:I31"/>
    <mergeCell ref="B40:I40"/>
    <mergeCell ref="A18:A29"/>
    <mergeCell ref="B18:B29"/>
    <mergeCell ref="B32:B39"/>
    <mergeCell ref="C5:H5"/>
    <mergeCell ref="B2:J2"/>
    <mergeCell ref="B3:J3"/>
    <mergeCell ref="B4:J4"/>
    <mergeCell ref="B171:B178"/>
    <mergeCell ref="A146:G146"/>
    <mergeCell ref="B180:B187"/>
    <mergeCell ref="B189:B192"/>
    <mergeCell ref="A148:A198"/>
    <mergeCell ref="B194:B198"/>
    <mergeCell ref="B148:B152"/>
    <mergeCell ref="B154:B159"/>
    <mergeCell ref="B161:B164"/>
    <mergeCell ref="B166:B169"/>
    <mergeCell ref="B201:B205"/>
    <mergeCell ref="B207:B211"/>
    <mergeCell ref="B213:B217"/>
    <mergeCell ref="A201:A217"/>
    <mergeCell ref="A220:A222"/>
    <mergeCell ref="B220:B222"/>
    <mergeCell ref="A218:G218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fitToWidth="0" fitToHeight="0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workbookViewId="0"/>
  </sheetViews>
  <sheetFormatPr defaultColWidth="9.140625" defaultRowHeight="12.75"/>
  <cols>
    <col min="1" max="1" width="4.42578125" style="88" customWidth="1"/>
    <col min="2" max="2" width="34.5703125" style="88" customWidth="1"/>
    <col min="3" max="3" width="8.140625" style="88" customWidth="1"/>
    <col min="4" max="4" width="7.28515625" style="89" customWidth="1"/>
    <col min="5" max="5" width="8.7109375" style="89" customWidth="1"/>
    <col min="6" max="6" width="10.42578125" style="89" customWidth="1"/>
    <col min="7" max="7" width="10.28515625" style="89" customWidth="1"/>
    <col min="8" max="8" width="10.42578125" style="89" customWidth="1"/>
    <col min="9" max="9" width="14" style="1" customWidth="1"/>
    <col min="10" max="16384" width="9.140625" style="88"/>
  </cols>
  <sheetData>
    <row r="1" spans="1:9" ht="27" customHeight="1">
      <c r="A1" s="93" t="s">
        <v>424</v>
      </c>
      <c r="B1" s="94"/>
      <c r="C1" s="94"/>
      <c r="D1" s="94"/>
      <c r="E1" s="94"/>
      <c r="F1" s="94"/>
      <c r="G1" s="94"/>
      <c r="H1" s="94"/>
      <c r="I1" s="95"/>
    </row>
    <row r="2" spans="1:9" s="92" customFormat="1" ht="36" customHeight="1">
      <c r="A2" s="240" t="s">
        <v>0</v>
      </c>
      <c r="B2" s="241" t="s">
        <v>382</v>
      </c>
      <c r="C2" s="240" t="s">
        <v>431</v>
      </c>
      <c r="D2" s="239" t="s">
        <v>432</v>
      </c>
      <c r="E2" s="239" t="s">
        <v>1</v>
      </c>
      <c r="F2" s="239" t="s">
        <v>2</v>
      </c>
      <c r="G2" s="239" t="s">
        <v>3</v>
      </c>
      <c r="H2" s="239" t="s">
        <v>4</v>
      </c>
      <c r="I2" s="237" t="s">
        <v>118</v>
      </c>
    </row>
    <row r="3" spans="1:9" s="92" customFormat="1" ht="36" customHeight="1">
      <c r="A3" s="240"/>
      <c r="B3" s="242"/>
      <c r="C3" s="240"/>
      <c r="D3" s="239"/>
      <c r="E3" s="239"/>
      <c r="F3" s="239"/>
      <c r="G3" s="239"/>
      <c r="H3" s="239"/>
      <c r="I3" s="238"/>
    </row>
    <row r="4" spans="1:9" s="92" customFormat="1" ht="27.6" customHeight="1">
      <c r="A4" s="83">
        <v>1</v>
      </c>
      <c r="B4" s="90"/>
      <c r="C4" s="90"/>
      <c r="D4" s="84"/>
      <c r="E4" s="84"/>
      <c r="F4" s="84">
        <f>D4*E4</f>
        <v>0</v>
      </c>
      <c r="G4" s="84">
        <f t="shared" ref="G4:G9" si="0">ROUND(F4*0.24,2)</f>
        <v>0</v>
      </c>
      <c r="H4" s="84">
        <f>F4+G4</f>
        <v>0</v>
      </c>
      <c r="I4" s="85"/>
    </row>
    <row r="5" spans="1:9" s="92" customFormat="1" ht="27.6" customHeight="1">
      <c r="A5" s="83">
        <v>2</v>
      </c>
      <c r="B5" s="83"/>
      <c r="C5" s="90"/>
      <c r="D5" s="84"/>
      <c r="E5" s="84"/>
      <c r="F5" s="84">
        <f t="shared" ref="F5:F7" si="1">D5*E5</f>
        <v>0</v>
      </c>
      <c r="G5" s="84">
        <f t="shared" ref="G5:G7" si="2">ROUND(F5*0.24,2)</f>
        <v>0</v>
      </c>
      <c r="H5" s="84">
        <f t="shared" ref="H5:H7" si="3">F5+G5</f>
        <v>0</v>
      </c>
      <c r="I5" s="85"/>
    </row>
    <row r="6" spans="1:9" s="92" customFormat="1" ht="27.6" customHeight="1">
      <c r="A6" s="83">
        <v>3</v>
      </c>
      <c r="B6" s="83"/>
      <c r="C6" s="90"/>
      <c r="D6" s="84"/>
      <c r="E6" s="84"/>
      <c r="F6" s="84">
        <f t="shared" si="1"/>
        <v>0</v>
      </c>
      <c r="G6" s="84">
        <f t="shared" si="2"/>
        <v>0</v>
      </c>
      <c r="H6" s="84">
        <f t="shared" si="3"/>
        <v>0</v>
      </c>
      <c r="I6" s="85"/>
    </row>
    <row r="7" spans="1:9" s="92" customFormat="1" ht="27.6" customHeight="1">
      <c r="A7" s="83">
        <v>4</v>
      </c>
      <c r="B7" s="83"/>
      <c r="C7" s="90"/>
      <c r="D7" s="84"/>
      <c r="E7" s="84"/>
      <c r="F7" s="84">
        <f t="shared" si="1"/>
        <v>0</v>
      </c>
      <c r="G7" s="84">
        <f t="shared" si="2"/>
        <v>0</v>
      </c>
      <c r="H7" s="84">
        <f t="shared" si="3"/>
        <v>0</v>
      </c>
      <c r="I7" s="85"/>
    </row>
    <row r="8" spans="1:9" s="92" customFormat="1" ht="27.6" customHeight="1">
      <c r="A8" s="83">
        <v>5</v>
      </c>
      <c r="B8" s="83"/>
      <c r="C8" s="90"/>
      <c r="D8" s="84"/>
      <c r="E8" s="84"/>
      <c r="F8" s="84">
        <f>D8*E8</f>
        <v>0</v>
      </c>
      <c r="G8" s="84">
        <f t="shared" si="0"/>
        <v>0</v>
      </c>
      <c r="H8" s="84">
        <f>F8+G8</f>
        <v>0</v>
      </c>
      <c r="I8" s="85"/>
    </row>
    <row r="9" spans="1:9" s="92" customFormat="1" ht="27.6" customHeight="1">
      <c r="A9" s="83">
        <v>6</v>
      </c>
      <c r="B9" s="83"/>
      <c r="C9" s="90"/>
      <c r="D9" s="84"/>
      <c r="E9" s="84"/>
      <c r="F9" s="84">
        <f>D9*E9</f>
        <v>0</v>
      </c>
      <c r="G9" s="84">
        <f t="shared" si="0"/>
        <v>0</v>
      </c>
      <c r="H9" s="84">
        <f>F9+G9</f>
        <v>0</v>
      </c>
      <c r="I9" s="85"/>
    </row>
    <row r="10" spans="1:9" s="92" customFormat="1" ht="27.6" customHeight="1">
      <c r="A10" s="234" t="s">
        <v>5</v>
      </c>
      <c r="B10" s="235"/>
      <c r="C10" s="235"/>
      <c r="D10" s="235"/>
      <c r="E10" s="236"/>
      <c r="F10" s="86">
        <f>SUM(F4:F9)</f>
        <v>0</v>
      </c>
      <c r="G10" s="86">
        <f t="shared" ref="G10:H10" si="4">SUM(G4:G9)</f>
        <v>0</v>
      </c>
      <c r="H10" s="86">
        <f t="shared" si="4"/>
        <v>0</v>
      </c>
      <c r="I10" s="85"/>
    </row>
    <row r="11" spans="1:9" s="92" customFormat="1" ht="12">
      <c r="A11" s="91"/>
      <c r="B11" s="91"/>
      <c r="I11" s="87"/>
    </row>
    <row r="12" spans="1:9" s="92" customFormat="1" ht="12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>
      <c r="D13" s="88"/>
      <c r="E13" s="88"/>
      <c r="F13" s="88"/>
      <c r="G13" s="88"/>
      <c r="H13" s="88"/>
    </row>
    <row r="21" spans="4:8">
      <c r="D21" s="88"/>
      <c r="E21" s="88"/>
      <c r="F21" s="88"/>
      <c r="G21" s="88"/>
      <c r="H21" s="88"/>
    </row>
    <row r="22" spans="4:8">
      <c r="D22" s="88"/>
      <c r="E22" s="88"/>
      <c r="F22" s="88"/>
      <c r="G22" s="88"/>
      <c r="H22" s="88"/>
    </row>
    <row r="30" spans="4:8">
      <c r="D30" s="88"/>
      <c r="E30" s="88"/>
      <c r="F30" s="88"/>
      <c r="G30" s="88"/>
      <c r="H30" s="88"/>
    </row>
    <row r="31" spans="4:8">
      <c r="D31" s="88"/>
      <c r="E31" s="88"/>
      <c r="F31" s="88"/>
      <c r="G31" s="88"/>
      <c r="H31" s="88"/>
    </row>
  </sheetData>
  <mergeCells count="10">
    <mergeCell ref="A10:E10"/>
    <mergeCell ref="I2:I3"/>
    <mergeCell ref="H2:H3"/>
    <mergeCell ref="A2:A3"/>
    <mergeCell ref="C2:C3"/>
    <mergeCell ref="D2:D3"/>
    <mergeCell ref="E2:E3"/>
    <mergeCell ref="F2:F3"/>
    <mergeCell ref="G2:G3"/>
    <mergeCell ref="B2:B3"/>
  </mergeCells>
  <phoneticPr fontId="2" type="noConversion"/>
  <printOptions horizontalCentered="1"/>
  <pageMargins left="0.15748031496062992" right="0.15748031496062992" top="0.39370078740157483" bottom="0.59055118110236227" header="0.15748031496062992" footer="0.19685039370078741"/>
  <pageSetup paperSize="9" scale="95" fitToHeight="4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zoomScaleNormal="100" workbookViewId="0"/>
  </sheetViews>
  <sheetFormatPr defaultColWidth="8.85546875" defaultRowHeight="15"/>
  <cols>
    <col min="1" max="1" width="4.42578125" style="3" customWidth="1"/>
    <col min="2" max="2" width="34.5703125" style="3" customWidth="1"/>
    <col min="3" max="3" width="8.140625" style="3" customWidth="1"/>
    <col min="4" max="4" width="7.28515625" style="3" customWidth="1"/>
    <col min="5" max="5" width="8.7109375" style="3" customWidth="1"/>
    <col min="6" max="6" width="10.42578125" style="3" customWidth="1"/>
    <col min="7" max="7" width="10.28515625" style="3" customWidth="1"/>
    <col min="8" max="8" width="10.42578125" style="3" customWidth="1"/>
    <col min="9" max="9" width="14" style="3" customWidth="1"/>
    <col min="10" max="16384" width="8.85546875" style="3"/>
  </cols>
  <sheetData>
    <row r="1" spans="1:9" s="88" customFormat="1" ht="27" customHeight="1">
      <c r="A1" s="93" t="s">
        <v>425</v>
      </c>
      <c r="B1" s="94"/>
      <c r="C1" s="94"/>
      <c r="D1" s="94"/>
      <c r="E1" s="94"/>
      <c r="F1" s="94"/>
      <c r="G1" s="94"/>
      <c r="H1" s="94"/>
      <c r="I1" s="95"/>
    </row>
    <row r="2" spans="1:9" s="92" customFormat="1" ht="36" customHeight="1">
      <c r="A2" s="240" t="s">
        <v>0</v>
      </c>
      <c r="B2" s="241" t="s">
        <v>382</v>
      </c>
      <c r="C2" s="240" t="s">
        <v>433</v>
      </c>
      <c r="D2" s="239" t="s">
        <v>432</v>
      </c>
      <c r="E2" s="239" t="s">
        <v>1</v>
      </c>
      <c r="F2" s="239" t="s">
        <v>2</v>
      </c>
      <c r="G2" s="239" t="s">
        <v>3</v>
      </c>
      <c r="H2" s="239" t="s">
        <v>4</v>
      </c>
      <c r="I2" s="239" t="s">
        <v>118</v>
      </c>
    </row>
    <row r="3" spans="1:9" s="92" customFormat="1" ht="36" customHeight="1">
      <c r="A3" s="240"/>
      <c r="B3" s="242"/>
      <c r="C3" s="240"/>
      <c r="D3" s="239"/>
      <c r="E3" s="239"/>
      <c r="F3" s="239"/>
      <c r="G3" s="239"/>
      <c r="H3" s="239"/>
      <c r="I3" s="239"/>
    </row>
    <row r="4" spans="1:9" s="92" customFormat="1" ht="27" customHeight="1">
      <c r="A4" s="83">
        <v>1</v>
      </c>
      <c r="B4" s="83"/>
      <c r="C4" s="90"/>
      <c r="D4" s="84"/>
      <c r="E4" s="84"/>
      <c r="F4" s="84">
        <f>D4*E4</f>
        <v>0</v>
      </c>
      <c r="G4" s="84">
        <f t="shared" ref="G4:G9" si="0">ROUND(F4*0.24,2)</f>
        <v>0</v>
      </c>
      <c r="H4" s="84">
        <f>F4+G4</f>
        <v>0</v>
      </c>
      <c r="I4" s="85"/>
    </row>
    <row r="5" spans="1:9" s="92" customFormat="1" ht="27" customHeight="1">
      <c r="A5" s="83">
        <v>2</v>
      </c>
      <c r="B5" s="83"/>
      <c r="C5" s="90"/>
      <c r="D5" s="84"/>
      <c r="E5" s="84"/>
      <c r="F5" s="84">
        <f t="shared" ref="F5:F7" si="1">D5*E5</f>
        <v>0</v>
      </c>
      <c r="G5" s="84">
        <f t="shared" ref="G5:G7" si="2">ROUND(F5*0.24,2)</f>
        <v>0</v>
      </c>
      <c r="H5" s="84">
        <f t="shared" ref="H5:H7" si="3">F5+G5</f>
        <v>0</v>
      </c>
      <c r="I5" s="85"/>
    </row>
    <row r="6" spans="1:9" s="92" customFormat="1" ht="27" customHeight="1">
      <c r="A6" s="83">
        <v>3</v>
      </c>
      <c r="B6" s="83"/>
      <c r="C6" s="90"/>
      <c r="D6" s="84"/>
      <c r="E6" s="84"/>
      <c r="F6" s="84">
        <f t="shared" si="1"/>
        <v>0</v>
      </c>
      <c r="G6" s="84">
        <f t="shared" si="2"/>
        <v>0</v>
      </c>
      <c r="H6" s="84">
        <f t="shared" si="3"/>
        <v>0</v>
      </c>
      <c r="I6" s="85"/>
    </row>
    <row r="7" spans="1:9" s="92" customFormat="1" ht="27" customHeight="1">
      <c r="A7" s="83">
        <v>4</v>
      </c>
      <c r="B7" s="83"/>
      <c r="C7" s="90"/>
      <c r="D7" s="84"/>
      <c r="E7" s="84"/>
      <c r="F7" s="84">
        <f t="shared" si="1"/>
        <v>0</v>
      </c>
      <c r="G7" s="84">
        <f t="shared" si="2"/>
        <v>0</v>
      </c>
      <c r="H7" s="84">
        <f t="shared" si="3"/>
        <v>0</v>
      </c>
      <c r="I7" s="85"/>
    </row>
    <row r="8" spans="1:9" s="92" customFormat="1" ht="27" customHeight="1">
      <c r="A8" s="83">
        <v>5</v>
      </c>
      <c r="B8" s="83"/>
      <c r="C8" s="90"/>
      <c r="D8" s="84"/>
      <c r="E8" s="84"/>
      <c r="F8" s="84">
        <f>D8*E8</f>
        <v>0</v>
      </c>
      <c r="G8" s="84">
        <f t="shared" si="0"/>
        <v>0</v>
      </c>
      <c r="H8" s="84">
        <f>F8+G8</f>
        <v>0</v>
      </c>
      <c r="I8" s="85"/>
    </row>
    <row r="9" spans="1:9" s="92" customFormat="1" ht="27" customHeight="1">
      <c r="A9" s="83">
        <v>6</v>
      </c>
      <c r="B9" s="83"/>
      <c r="C9" s="90"/>
      <c r="D9" s="84"/>
      <c r="E9" s="84"/>
      <c r="F9" s="84">
        <f>D9*E9</f>
        <v>0</v>
      </c>
      <c r="G9" s="84">
        <f t="shared" si="0"/>
        <v>0</v>
      </c>
      <c r="H9" s="84">
        <f>F9+G9</f>
        <v>0</v>
      </c>
      <c r="I9" s="85"/>
    </row>
    <row r="10" spans="1:9" s="92" customFormat="1" ht="27" customHeight="1">
      <c r="A10" s="234" t="s">
        <v>5</v>
      </c>
      <c r="B10" s="235"/>
      <c r="C10" s="235"/>
      <c r="D10" s="235"/>
      <c r="E10" s="236"/>
      <c r="F10" s="86">
        <f>SUM(F4:F9)</f>
        <v>0</v>
      </c>
      <c r="G10" s="86">
        <f t="shared" ref="G10:H10" si="4">SUM(G4:G9)</f>
        <v>0</v>
      </c>
      <c r="H10" s="86">
        <f t="shared" si="4"/>
        <v>0</v>
      </c>
      <c r="I10" s="84"/>
    </row>
    <row r="11" spans="1:9" s="87" customFormat="1" ht="12"/>
    <row r="12" spans="1:9" s="87" customFormat="1" ht="12">
      <c r="A12" s="136"/>
      <c r="B12" s="136"/>
      <c r="C12" s="136"/>
      <c r="D12" s="136"/>
      <c r="E12" s="136"/>
      <c r="F12" s="136"/>
      <c r="G12" s="136"/>
      <c r="H12" s="136"/>
      <c r="I12" s="136"/>
    </row>
    <row r="13" spans="1:9" s="87" customFormat="1" ht="12"/>
    <row r="14" spans="1:9" s="87" customFormat="1" ht="12"/>
  </sheetData>
  <mergeCells count="10">
    <mergeCell ref="A10:E10"/>
    <mergeCell ref="G2:G3"/>
    <mergeCell ref="H2:H3"/>
    <mergeCell ref="I2:I3"/>
    <mergeCell ref="B2:B3"/>
    <mergeCell ref="A2:A3"/>
    <mergeCell ref="C2:C3"/>
    <mergeCell ref="D2:D3"/>
    <mergeCell ref="E2:E3"/>
    <mergeCell ref="F2:F3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/>
  </sheetViews>
  <sheetFormatPr defaultColWidth="9.140625" defaultRowHeight="15"/>
  <cols>
    <col min="1" max="1" width="4.42578125" style="88" customWidth="1"/>
    <col min="2" max="2" width="34.5703125" style="88" customWidth="1"/>
    <col min="3" max="3" width="8.140625" style="88" customWidth="1"/>
    <col min="4" max="4" width="7.28515625" style="89" customWidth="1"/>
    <col min="5" max="5" width="8.7109375" style="89" customWidth="1"/>
    <col min="6" max="6" width="10.42578125" style="89" customWidth="1"/>
    <col min="7" max="7" width="10.28515625" style="89" customWidth="1"/>
    <col min="8" max="8" width="10.42578125" style="89" customWidth="1"/>
    <col min="9" max="9" width="14" style="3" customWidth="1"/>
    <col min="10" max="16384" width="9.140625" style="88"/>
  </cols>
  <sheetData>
    <row r="1" spans="1:9" ht="27" customHeight="1">
      <c r="A1" s="93" t="s">
        <v>426</v>
      </c>
      <c r="B1" s="94"/>
      <c r="C1" s="94"/>
      <c r="D1" s="94"/>
      <c r="E1" s="94"/>
      <c r="F1" s="94"/>
      <c r="G1" s="94"/>
      <c r="H1" s="94"/>
      <c r="I1" s="95"/>
    </row>
    <row r="2" spans="1:9" s="92" customFormat="1" ht="36" customHeight="1">
      <c r="A2" s="240" t="s">
        <v>0</v>
      </c>
      <c r="B2" s="241" t="s">
        <v>382</v>
      </c>
      <c r="C2" s="240" t="s">
        <v>431</v>
      </c>
      <c r="D2" s="239" t="s">
        <v>432</v>
      </c>
      <c r="E2" s="239" t="s">
        <v>1</v>
      </c>
      <c r="F2" s="239" t="s">
        <v>2</v>
      </c>
      <c r="G2" s="239" t="s">
        <v>3</v>
      </c>
      <c r="H2" s="239" t="s">
        <v>4</v>
      </c>
      <c r="I2" s="239" t="s">
        <v>118</v>
      </c>
    </row>
    <row r="3" spans="1:9" s="92" customFormat="1" ht="36" customHeight="1">
      <c r="A3" s="240"/>
      <c r="B3" s="242"/>
      <c r="C3" s="240"/>
      <c r="D3" s="239"/>
      <c r="E3" s="239"/>
      <c r="F3" s="239"/>
      <c r="G3" s="239"/>
      <c r="H3" s="239"/>
      <c r="I3" s="239"/>
    </row>
    <row r="4" spans="1:9" s="92" customFormat="1" ht="27.6" customHeight="1">
      <c r="A4" s="83">
        <v>1</v>
      </c>
      <c r="B4" s="83"/>
      <c r="C4" s="90"/>
      <c r="D4" s="84"/>
      <c r="E4" s="84"/>
      <c r="F4" s="84">
        <f>D4*E4</f>
        <v>0</v>
      </c>
      <c r="G4" s="84">
        <f t="shared" ref="G4:G9" si="0">ROUND(F4*0.24,2)</f>
        <v>0</v>
      </c>
      <c r="H4" s="84">
        <f>F4+G4</f>
        <v>0</v>
      </c>
      <c r="I4" s="84"/>
    </row>
    <row r="5" spans="1:9" s="92" customFormat="1" ht="27.6" customHeight="1">
      <c r="A5" s="83">
        <v>2</v>
      </c>
      <c r="B5" s="83"/>
      <c r="C5" s="90"/>
      <c r="D5" s="84"/>
      <c r="E5" s="84"/>
      <c r="F5" s="84">
        <f t="shared" ref="F5:F7" si="1">D5*E5</f>
        <v>0</v>
      </c>
      <c r="G5" s="84">
        <f t="shared" ref="G5:G7" si="2">ROUND(F5*0.24,2)</f>
        <v>0</v>
      </c>
      <c r="H5" s="84">
        <f t="shared" ref="H5:H7" si="3">F5+G5</f>
        <v>0</v>
      </c>
      <c r="I5" s="84"/>
    </row>
    <row r="6" spans="1:9" s="92" customFormat="1" ht="27.6" customHeight="1">
      <c r="A6" s="83">
        <v>3</v>
      </c>
      <c r="B6" s="83"/>
      <c r="C6" s="90"/>
      <c r="D6" s="84"/>
      <c r="E6" s="84"/>
      <c r="F6" s="84">
        <f t="shared" si="1"/>
        <v>0</v>
      </c>
      <c r="G6" s="84">
        <f t="shared" si="2"/>
        <v>0</v>
      </c>
      <c r="H6" s="84">
        <f t="shared" si="3"/>
        <v>0</v>
      </c>
      <c r="I6" s="84"/>
    </row>
    <row r="7" spans="1:9" s="92" customFormat="1" ht="27.6" customHeight="1">
      <c r="A7" s="83">
        <v>4</v>
      </c>
      <c r="B7" s="83"/>
      <c r="C7" s="90"/>
      <c r="D7" s="84"/>
      <c r="E7" s="84"/>
      <c r="F7" s="84">
        <f t="shared" si="1"/>
        <v>0</v>
      </c>
      <c r="G7" s="84">
        <f t="shared" si="2"/>
        <v>0</v>
      </c>
      <c r="H7" s="84">
        <f t="shared" si="3"/>
        <v>0</v>
      </c>
      <c r="I7" s="84"/>
    </row>
    <row r="8" spans="1:9" s="92" customFormat="1" ht="27.6" customHeight="1">
      <c r="A8" s="83">
        <v>5</v>
      </c>
      <c r="B8" s="83"/>
      <c r="C8" s="90"/>
      <c r="D8" s="84"/>
      <c r="E8" s="84"/>
      <c r="F8" s="84">
        <f>D8*E8</f>
        <v>0</v>
      </c>
      <c r="G8" s="84">
        <f t="shared" si="0"/>
        <v>0</v>
      </c>
      <c r="H8" s="84">
        <f>F8+G8</f>
        <v>0</v>
      </c>
      <c r="I8" s="84"/>
    </row>
    <row r="9" spans="1:9" s="92" customFormat="1" ht="27.6" customHeight="1">
      <c r="A9" s="83">
        <v>6</v>
      </c>
      <c r="B9" s="83"/>
      <c r="C9" s="90"/>
      <c r="D9" s="84"/>
      <c r="E9" s="84"/>
      <c r="F9" s="84">
        <f>D9*E9</f>
        <v>0</v>
      </c>
      <c r="G9" s="84">
        <f t="shared" si="0"/>
        <v>0</v>
      </c>
      <c r="H9" s="84">
        <f>F9+G9</f>
        <v>0</v>
      </c>
      <c r="I9" s="84"/>
    </row>
    <row r="10" spans="1:9" s="92" customFormat="1" ht="27.6" customHeight="1">
      <c r="A10" s="234" t="s">
        <v>5</v>
      </c>
      <c r="B10" s="235"/>
      <c r="C10" s="235"/>
      <c r="D10" s="235"/>
      <c r="E10" s="236"/>
      <c r="F10" s="86">
        <f>SUM(F4:F9)</f>
        <v>0</v>
      </c>
      <c r="G10" s="86">
        <f t="shared" ref="G10:H10" si="4">SUM(G4:G9)</f>
        <v>0</v>
      </c>
      <c r="H10" s="86">
        <f t="shared" si="4"/>
        <v>0</v>
      </c>
      <c r="I10" s="84"/>
    </row>
    <row r="11" spans="1:9" s="92" customFormat="1" ht="12">
      <c r="A11" s="91"/>
      <c r="B11" s="91"/>
      <c r="I11" s="87"/>
    </row>
    <row r="12" spans="1:9" s="92" customFormat="1" ht="12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>
      <c r="D13" s="88"/>
      <c r="E13" s="88"/>
      <c r="F13" s="88"/>
      <c r="G13" s="88"/>
      <c r="H13" s="88"/>
    </row>
    <row r="21" spans="4:8">
      <c r="D21" s="88"/>
      <c r="E21" s="88"/>
      <c r="F21" s="88"/>
      <c r="G21" s="88"/>
      <c r="H21" s="88"/>
    </row>
    <row r="22" spans="4:8">
      <c r="D22" s="88"/>
      <c r="E22" s="88"/>
      <c r="F22" s="88"/>
      <c r="G22" s="88"/>
      <c r="H22" s="88"/>
    </row>
    <row r="30" spans="4:8">
      <c r="D30" s="88"/>
      <c r="E30" s="88"/>
      <c r="F30" s="88"/>
      <c r="G30" s="88"/>
      <c r="H30" s="88"/>
    </row>
    <row r="31" spans="4:8">
      <c r="D31" s="88"/>
      <c r="E31" s="88"/>
      <c r="F31" s="88"/>
      <c r="G31" s="88"/>
      <c r="H31" s="88"/>
    </row>
  </sheetData>
  <mergeCells count="10">
    <mergeCell ref="A10:E10"/>
    <mergeCell ref="A2:A3"/>
    <mergeCell ref="C2:C3"/>
    <mergeCell ref="D2:D3"/>
    <mergeCell ref="E2:E3"/>
    <mergeCell ref="F2:F3"/>
    <mergeCell ref="G2:G3"/>
    <mergeCell ref="H2:H3"/>
    <mergeCell ref="I2:I3"/>
    <mergeCell ref="B2:B3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fitToHeight="4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workbookViewId="0"/>
  </sheetViews>
  <sheetFormatPr defaultColWidth="8.85546875" defaultRowHeight="15"/>
  <cols>
    <col min="1" max="1" width="4.42578125" style="3" customWidth="1"/>
    <col min="2" max="2" width="39.5703125" style="3" customWidth="1"/>
    <col min="3" max="3" width="10.42578125" style="3" customWidth="1"/>
    <col min="4" max="4" width="10.28515625" style="3" customWidth="1"/>
    <col min="5" max="5" width="10.42578125" style="3" customWidth="1"/>
    <col min="6" max="6" width="17.85546875" style="3" customWidth="1"/>
    <col min="7" max="16384" width="8.85546875" style="3"/>
  </cols>
  <sheetData>
    <row r="1" spans="1:6" s="1" customFormat="1" ht="23.45" customHeight="1">
      <c r="A1" s="93" t="s">
        <v>520</v>
      </c>
      <c r="B1" s="94"/>
      <c r="C1" s="94"/>
      <c r="D1" s="94"/>
      <c r="E1" s="94"/>
      <c r="F1" s="95"/>
    </row>
    <row r="2" spans="1:6" s="87" customFormat="1" ht="27" customHeight="1">
      <c r="A2" s="101" t="s">
        <v>0</v>
      </c>
      <c r="B2" s="102" t="s">
        <v>119</v>
      </c>
      <c r="C2" s="101" t="s">
        <v>2</v>
      </c>
      <c r="D2" s="101" t="s">
        <v>3</v>
      </c>
      <c r="E2" s="102" t="s">
        <v>4</v>
      </c>
      <c r="F2" s="102" t="s">
        <v>118</v>
      </c>
    </row>
    <row r="3" spans="1:6" s="87" customFormat="1" ht="27" customHeight="1">
      <c r="A3" s="103">
        <v>1</v>
      </c>
      <c r="B3" s="104" t="s">
        <v>383</v>
      </c>
      <c r="C3" s="105"/>
      <c r="D3" s="84">
        <f t="shared" ref="D3:D12" si="0">ROUND(C3*0.24,2)</f>
        <v>0</v>
      </c>
      <c r="E3" s="105">
        <f>C3+D3</f>
        <v>0</v>
      </c>
      <c r="F3" s="102"/>
    </row>
    <row r="4" spans="1:6" s="87" customFormat="1" ht="27" customHeight="1">
      <c r="A4" s="103">
        <v>2</v>
      </c>
      <c r="B4" s="104" t="s">
        <v>384</v>
      </c>
      <c r="C4" s="105"/>
      <c r="D4" s="84">
        <f t="shared" si="0"/>
        <v>0</v>
      </c>
      <c r="E4" s="105">
        <f>C4+D4</f>
        <v>0</v>
      </c>
      <c r="F4" s="84"/>
    </row>
    <row r="5" spans="1:6" s="87" customFormat="1" ht="27" customHeight="1">
      <c r="A5" s="103">
        <v>3</v>
      </c>
      <c r="B5" s="104" t="s">
        <v>385</v>
      </c>
      <c r="C5" s="105"/>
      <c r="D5" s="84">
        <f t="shared" si="0"/>
        <v>0</v>
      </c>
      <c r="E5" s="105">
        <f>C5+D5</f>
        <v>0</v>
      </c>
      <c r="F5" s="84"/>
    </row>
    <row r="6" spans="1:6" s="87" customFormat="1" ht="27" customHeight="1">
      <c r="A6" s="103">
        <v>4</v>
      </c>
      <c r="B6" s="104" t="s">
        <v>386</v>
      </c>
      <c r="C6" s="105"/>
      <c r="D6" s="84">
        <f t="shared" si="0"/>
        <v>0</v>
      </c>
      <c r="E6" s="105">
        <f t="shared" ref="E6:E12" si="1">C6+D6</f>
        <v>0</v>
      </c>
      <c r="F6" s="84"/>
    </row>
    <row r="7" spans="1:6" s="87" customFormat="1" ht="27" customHeight="1">
      <c r="A7" s="103">
        <v>5</v>
      </c>
      <c r="B7" s="104" t="s">
        <v>387</v>
      </c>
      <c r="C7" s="105"/>
      <c r="D7" s="84">
        <f t="shared" si="0"/>
        <v>0</v>
      </c>
      <c r="E7" s="105">
        <f t="shared" si="1"/>
        <v>0</v>
      </c>
      <c r="F7" s="84"/>
    </row>
    <row r="8" spans="1:6" s="87" customFormat="1" ht="27" customHeight="1">
      <c r="A8" s="103">
        <v>6</v>
      </c>
      <c r="B8" s="104" t="s">
        <v>388</v>
      </c>
      <c r="C8" s="105"/>
      <c r="D8" s="84">
        <f t="shared" si="0"/>
        <v>0</v>
      </c>
      <c r="E8" s="105">
        <f t="shared" si="1"/>
        <v>0</v>
      </c>
      <c r="F8" s="84"/>
    </row>
    <row r="9" spans="1:6" s="87" customFormat="1" ht="27" customHeight="1">
      <c r="A9" s="103">
        <v>7</v>
      </c>
      <c r="B9" s="104" t="s">
        <v>389</v>
      </c>
      <c r="C9" s="105"/>
      <c r="D9" s="84">
        <f t="shared" si="0"/>
        <v>0</v>
      </c>
      <c r="E9" s="105">
        <f t="shared" si="1"/>
        <v>0</v>
      </c>
      <c r="F9" s="84"/>
    </row>
    <row r="10" spans="1:6" s="87" customFormat="1" ht="27" customHeight="1">
      <c r="A10" s="103">
        <v>8</v>
      </c>
      <c r="B10" s="104" t="s">
        <v>390</v>
      </c>
      <c r="C10" s="105"/>
      <c r="D10" s="84">
        <f t="shared" si="0"/>
        <v>0</v>
      </c>
      <c r="E10" s="105">
        <f t="shared" si="1"/>
        <v>0</v>
      </c>
      <c r="F10" s="84"/>
    </row>
    <row r="11" spans="1:6" s="87" customFormat="1" ht="36">
      <c r="A11" s="103">
        <v>9</v>
      </c>
      <c r="B11" s="104" t="s">
        <v>391</v>
      </c>
      <c r="C11" s="105"/>
      <c r="D11" s="84">
        <f t="shared" si="0"/>
        <v>0</v>
      </c>
      <c r="E11" s="105">
        <f t="shared" si="1"/>
        <v>0</v>
      </c>
      <c r="F11" s="84"/>
    </row>
    <row r="12" spans="1:6" s="87" customFormat="1" ht="27" customHeight="1">
      <c r="A12" s="103"/>
      <c r="B12" s="104" t="s">
        <v>392</v>
      </c>
      <c r="C12" s="105"/>
      <c r="D12" s="84">
        <f t="shared" si="0"/>
        <v>0</v>
      </c>
      <c r="E12" s="105">
        <f t="shared" si="1"/>
        <v>0</v>
      </c>
      <c r="F12" s="84"/>
    </row>
    <row r="13" spans="1:6" s="87" customFormat="1" ht="27" customHeight="1">
      <c r="A13" s="243" t="s">
        <v>5</v>
      </c>
      <c r="B13" s="244"/>
      <c r="C13" s="107">
        <f>SUM(C3:C12)</f>
        <v>0</v>
      </c>
      <c r="D13" s="107">
        <f t="shared" ref="D13:E13" si="2">SUM(D3:D12)</f>
        <v>0</v>
      </c>
      <c r="E13" s="107">
        <f t="shared" si="2"/>
        <v>0</v>
      </c>
      <c r="F13" s="84"/>
    </row>
    <row r="14" spans="1:6" s="87" customFormat="1" ht="12">
      <c r="A14" s="99"/>
    </row>
    <row r="15" spans="1:6" s="87" customFormat="1" ht="12">
      <c r="A15" s="136"/>
      <c r="B15" s="136"/>
      <c r="C15" s="136"/>
      <c r="D15" s="136"/>
      <c r="E15" s="136"/>
      <c r="F15" s="136"/>
    </row>
    <row r="16" spans="1:6" s="87" customFormat="1" ht="12">
      <c r="A16" s="131"/>
      <c r="B16" s="138"/>
      <c r="C16" s="138"/>
      <c r="D16" s="138"/>
      <c r="E16" s="138"/>
      <c r="F16" s="138"/>
    </row>
    <row r="17" spans="1:6" s="87" customFormat="1" ht="12">
      <c r="A17" s="130"/>
      <c r="B17" s="139"/>
      <c r="C17" s="139"/>
      <c r="D17" s="139"/>
      <c r="E17" s="139"/>
      <c r="F17" s="139"/>
    </row>
    <row r="18" spans="1:6" s="87" customFormat="1" ht="12">
      <c r="A18" s="100"/>
      <c r="B18" s="136"/>
      <c r="C18" s="136"/>
      <c r="D18" s="136"/>
      <c r="E18" s="136"/>
      <c r="F18" s="136"/>
    </row>
    <row r="19" spans="1:6" s="87" customFormat="1" ht="12">
      <c r="A19" s="99"/>
      <c r="B19" s="140"/>
      <c r="C19" s="140"/>
      <c r="D19" s="140"/>
      <c r="E19" s="140"/>
      <c r="F19" s="140"/>
    </row>
    <row r="20" spans="1:6" s="87" customFormat="1" ht="12">
      <c r="A20" s="99"/>
      <c r="B20" s="140"/>
      <c r="C20" s="140"/>
      <c r="D20" s="140"/>
      <c r="E20" s="140"/>
      <c r="F20" s="140"/>
    </row>
    <row r="21" spans="1:6" s="87" customFormat="1" ht="12">
      <c r="A21" s="99"/>
      <c r="B21" s="140"/>
      <c r="C21" s="140"/>
      <c r="D21" s="140"/>
      <c r="E21" s="140"/>
      <c r="F21" s="140"/>
    </row>
    <row r="22" spans="1:6" s="87" customFormat="1" ht="12">
      <c r="A22" s="99"/>
      <c r="B22" s="140"/>
      <c r="C22" s="140"/>
      <c r="D22" s="140"/>
      <c r="E22" s="140"/>
      <c r="F22" s="140"/>
    </row>
    <row r="23" spans="1:6" s="87" customFormat="1" ht="12"/>
    <row r="24" spans="1:6" s="87" customFormat="1" ht="12"/>
  </sheetData>
  <mergeCells count="1">
    <mergeCell ref="A13:B13"/>
  </mergeCells>
  <phoneticPr fontId="2" type="noConversion"/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7"/>
  <sheetViews>
    <sheetView zoomScaleNormal="100" workbookViewId="0"/>
  </sheetViews>
  <sheetFormatPr defaultColWidth="8.85546875" defaultRowHeight="15"/>
  <cols>
    <col min="1" max="1" width="4.42578125" style="2" customWidth="1"/>
    <col min="2" max="2" width="37.28515625" style="2" customWidth="1"/>
    <col min="3" max="3" width="7.28515625" style="2" customWidth="1"/>
    <col min="4" max="4" width="8.7109375" style="2" customWidth="1"/>
    <col min="5" max="5" width="10.42578125" style="2" customWidth="1"/>
    <col min="6" max="6" width="10.28515625" style="2" customWidth="1"/>
    <col min="7" max="7" width="10.42578125" style="2" customWidth="1"/>
    <col min="8" max="8" width="17.85546875" style="2" customWidth="1"/>
    <col min="9" max="16384" width="8.85546875" style="2"/>
  </cols>
  <sheetData>
    <row r="1" spans="1:8" s="88" customFormat="1" ht="27" customHeight="1">
      <c r="A1" s="114" t="s">
        <v>427</v>
      </c>
      <c r="B1" s="115"/>
      <c r="C1" s="115"/>
      <c r="D1" s="115"/>
      <c r="E1" s="115"/>
      <c r="F1" s="115"/>
      <c r="G1" s="115"/>
      <c r="H1" s="122"/>
    </row>
    <row r="2" spans="1:8" s="92" customFormat="1" ht="27" customHeight="1">
      <c r="A2" s="102" t="s">
        <v>0</v>
      </c>
      <c r="B2" s="102" t="s">
        <v>393</v>
      </c>
      <c r="C2" s="102" t="s">
        <v>434</v>
      </c>
      <c r="D2" s="102" t="s">
        <v>1</v>
      </c>
      <c r="E2" s="102" t="s">
        <v>2</v>
      </c>
      <c r="F2" s="102" t="s">
        <v>3</v>
      </c>
      <c r="G2" s="102" t="s">
        <v>4</v>
      </c>
      <c r="H2" s="102" t="s">
        <v>118</v>
      </c>
    </row>
    <row r="3" spans="1:8" s="92" customFormat="1" ht="24" customHeight="1">
      <c r="A3" s="101" t="s">
        <v>478</v>
      </c>
      <c r="B3" s="243" t="s">
        <v>395</v>
      </c>
      <c r="C3" s="245"/>
      <c r="D3" s="245"/>
      <c r="E3" s="245"/>
      <c r="F3" s="245"/>
      <c r="G3" s="245"/>
      <c r="H3" s="244"/>
    </row>
    <row r="4" spans="1:8" s="92" customFormat="1" ht="12">
      <c r="A4" s="109" t="s">
        <v>484</v>
      </c>
      <c r="B4" s="104"/>
      <c r="C4" s="110"/>
      <c r="D4" s="110"/>
      <c r="E4" s="84">
        <f t="shared" ref="E4:E9" si="0">C4*D4</f>
        <v>0</v>
      </c>
      <c r="F4" s="84">
        <f t="shared" ref="F4:F10" si="1">ROUND(E4*0.24,2)</f>
        <v>0</v>
      </c>
      <c r="G4" s="84">
        <f t="shared" ref="G4:G10" si="2">E4+F4</f>
        <v>0</v>
      </c>
      <c r="H4" s="111"/>
    </row>
    <row r="5" spans="1:8" s="92" customFormat="1" ht="12">
      <c r="A5" s="109" t="s">
        <v>485</v>
      </c>
      <c r="B5" s="104"/>
      <c r="C5" s="110"/>
      <c r="D5" s="110"/>
      <c r="E5" s="84">
        <f t="shared" si="0"/>
        <v>0</v>
      </c>
      <c r="F5" s="84">
        <f t="shared" si="1"/>
        <v>0</v>
      </c>
      <c r="G5" s="84">
        <f t="shared" si="2"/>
        <v>0</v>
      </c>
      <c r="H5" s="111"/>
    </row>
    <row r="6" spans="1:8" s="92" customFormat="1" ht="12">
      <c r="A6" s="109" t="s">
        <v>486</v>
      </c>
      <c r="B6" s="104"/>
      <c r="C6" s="110"/>
      <c r="D6" s="110"/>
      <c r="E6" s="84">
        <f t="shared" si="0"/>
        <v>0</v>
      </c>
      <c r="F6" s="84">
        <f t="shared" si="1"/>
        <v>0</v>
      </c>
      <c r="G6" s="84">
        <f t="shared" si="2"/>
        <v>0</v>
      </c>
      <c r="H6" s="111"/>
    </row>
    <row r="7" spans="1:8" s="92" customFormat="1" ht="12">
      <c r="A7" s="109" t="s">
        <v>487</v>
      </c>
      <c r="B7" s="104"/>
      <c r="C7" s="110"/>
      <c r="D7" s="110"/>
      <c r="E7" s="84">
        <f t="shared" ref="E7" si="3">C7*D7</f>
        <v>0</v>
      </c>
      <c r="F7" s="84">
        <f t="shared" ref="F7" si="4">ROUND(E7*0.24,2)</f>
        <v>0</v>
      </c>
      <c r="G7" s="84">
        <f t="shared" ref="G7" si="5">E7+F7</f>
        <v>0</v>
      </c>
      <c r="H7" s="111"/>
    </row>
    <row r="8" spans="1:8" s="92" customFormat="1" ht="12">
      <c r="A8" s="109" t="s">
        <v>488</v>
      </c>
      <c r="B8" s="104"/>
      <c r="C8" s="110"/>
      <c r="D8" s="110"/>
      <c r="E8" s="84">
        <f t="shared" si="0"/>
        <v>0</v>
      </c>
      <c r="F8" s="84">
        <f t="shared" si="1"/>
        <v>0</v>
      </c>
      <c r="G8" s="84">
        <f t="shared" si="2"/>
        <v>0</v>
      </c>
      <c r="H8" s="111"/>
    </row>
    <row r="9" spans="1:8" s="92" customFormat="1" ht="12">
      <c r="A9" s="109" t="s">
        <v>489</v>
      </c>
      <c r="B9" s="104"/>
      <c r="C9" s="110"/>
      <c r="D9" s="110"/>
      <c r="E9" s="84">
        <f t="shared" si="0"/>
        <v>0</v>
      </c>
      <c r="F9" s="84">
        <f t="shared" si="1"/>
        <v>0</v>
      </c>
      <c r="G9" s="84">
        <f t="shared" si="2"/>
        <v>0</v>
      </c>
      <c r="H9" s="111"/>
    </row>
    <row r="10" spans="1:8" s="92" customFormat="1" ht="18" customHeight="1">
      <c r="A10" s="101"/>
      <c r="B10" s="134" t="s">
        <v>483</v>
      </c>
      <c r="C10" s="141"/>
      <c r="D10" s="141"/>
      <c r="E10" s="86">
        <f>SUM(E4:E9)</f>
        <v>0</v>
      </c>
      <c r="F10" s="86">
        <f t="shared" si="1"/>
        <v>0</v>
      </c>
      <c r="G10" s="86">
        <f t="shared" si="2"/>
        <v>0</v>
      </c>
      <c r="H10" s="111"/>
    </row>
    <row r="11" spans="1:8" s="92" customFormat="1" ht="24" customHeight="1">
      <c r="A11" s="101" t="s">
        <v>479</v>
      </c>
      <c r="B11" s="243" t="s">
        <v>428</v>
      </c>
      <c r="C11" s="245"/>
      <c r="D11" s="245"/>
      <c r="E11" s="245"/>
      <c r="F11" s="245"/>
      <c r="G11" s="245"/>
      <c r="H11" s="244"/>
    </row>
    <row r="12" spans="1:8" s="92" customFormat="1" ht="12">
      <c r="A12" s="109" t="s">
        <v>490</v>
      </c>
      <c r="B12" s="104"/>
      <c r="C12" s="110"/>
      <c r="D12" s="110"/>
      <c r="E12" s="84">
        <f t="shared" ref="E12:E17" si="6">C12*D12</f>
        <v>0</v>
      </c>
      <c r="F12" s="84">
        <f t="shared" ref="F12:F18" si="7">ROUND(E12*0.24,2)</f>
        <v>0</v>
      </c>
      <c r="G12" s="84">
        <f t="shared" ref="G12:G18" si="8">E12+F12</f>
        <v>0</v>
      </c>
      <c r="H12" s="111"/>
    </row>
    <row r="13" spans="1:8" s="92" customFormat="1" ht="12">
      <c r="A13" s="109" t="s">
        <v>491</v>
      </c>
      <c r="B13" s="104"/>
      <c r="C13" s="110"/>
      <c r="D13" s="110"/>
      <c r="E13" s="84">
        <f t="shared" si="6"/>
        <v>0</v>
      </c>
      <c r="F13" s="84">
        <f t="shared" si="7"/>
        <v>0</v>
      </c>
      <c r="G13" s="84">
        <f t="shared" si="8"/>
        <v>0</v>
      </c>
      <c r="H13" s="111"/>
    </row>
    <row r="14" spans="1:8" s="92" customFormat="1" ht="12">
      <c r="A14" s="109" t="s">
        <v>492</v>
      </c>
      <c r="B14" s="104"/>
      <c r="C14" s="110"/>
      <c r="D14" s="110"/>
      <c r="E14" s="84">
        <f t="shared" si="6"/>
        <v>0</v>
      </c>
      <c r="F14" s="84">
        <f t="shared" si="7"/>
        <v>0</v>
      </c>
      <c r="G14" s="84">
        <f t="shared" si="8"/>
        <v>0</v>
      </c>
      <c r="H14" s="111"/>
    </row>
    <row r="15" spans="1:8" s="92" customFormat="1" ht="12">
      <c r="A15" s="109" t="s">
        <v>493</v>
      </c>
      <c r="B15" s="104"/>
      <c r="C15" s="110"/>
      <c r="D15" s="110"/>
      <c r="E15" s="84">
        <f t="shared" si="6"/>
        <v>0</v>
      </c>
      <c r="F15" s="84">
        <f t="shared" si="7"/>
        <v>0</v>
      </c>
      <c r="G15" s="84">
        <f t="shared" si="8"/>
        <v>0</v>
      </c>
      <c r="H15" s="111"/>
    </row>
    <row r="16" spans="1:8" s="92" customFormat="1" ht="12">
      <c r="A16" s="109" t="s">
        <v>494</v>
      </c>
      <c r="B16" s="104"/>
      <c r="C16" s="110"/>
      <c r="D16" s="110"/>
      <c r="E16" s="84">
        <f t="shared" si="6"/>
        <v>0</v>
      </c>
      <c r="F16" s="84">
        <f t="shared" si="7"/>
        <v>0</v>
      </c>
      <c r="G16" s="84">
        <f t="shared" si="8"/>
        <v>0</v>
      </c>
      <c r="H16" s="111"/>
    </row>
    <row r="17" spans="1:8" s="92" customFormat="1" ht="12">
      <c r="A17" s="109" t="s">
        <v>495</v>
      </c>
      <c r="B17" s="104"/>
      <c r="C17" s="110"/>
      <c r="D17" s="110"/>
      <c r="E17" s="84">
        <f t="shared" si="6"/>
        <v>0</v>
      </c>
      <c r="F17" s="84">
        <f t="shared" si="7"/>
        <v>0</v>
      </c>
      <c r="G17" s="84">
        <f t="shared" si="8"/>
        <v>0</v>
      </c>
      <c r="H17" s="111"/>
    </row>
    <row r="18" spans="1:8" s="92" customFormat="1" ht="18" customHeight="1">
      <c r="A18" s="109"/>
      <c r="B18" s="134" t="s">
        <v>483</v>
      </c>
      <c r="C18" s="141"/>
      <c r="D18" s="141"/>
      <c r="E18" s="86">
        <f>SUM(E12:E17)</f>
        <v>0</v>
      </c>
      <c r="F18" s="86">
        <f t="shared" si="7"/>
        <v>0</v>
      </c>
      <c r="G18" s="86">
        <f t="shared" si="8"/>
        <v>0</v>
      </c>
      <c r="H18" s="111"/>
    </row>
    <row r="19" spans="1:8" s="92" customFormat="1" ht="24" customHeight="1">
      <c r="A19" s="101" t="s">
        <v>480</v>
      </c>
      <c r="B19" s="243" t="s">
        <v>396</v>
      </c>
      <c r="C19" s="245"/>
      <c r="D19" s="245"/>
      <c r="E19" s="245"/>
      <c r="F19" s="245"/>
      <c r="G19" s="245"/>
      <c r="H19" s="244"/>
    </row>
    <row r="20" spans="1:8" s="92" customFormat="1" ht="12">
      <c r="A20" s="109" t="s">
        <v>497</v>
      </c>
      <c r="B20" s="104"/>
      <c r="C20" s="110"/>
      <c r="D20" s="110"/>
      <c r="E20" s="84">
        <f t="shared" ref="E20:E25" si="9">C20*D20</f>
        <v>0</v>
      </c>
      <c r="F20" s="84">
        <f t="shared" ref="F20:F25" si="10">ROUND(E20*0.24,2)</f>
        <v>0</v>
      </c>
      <c r="G20" s="84">
        <f t="shared" ref="G20:G25" si="11">E20+F20</f>
        <v>0</v>
      </c>
      <c r="H20" s="111"/>
    </row>
    <row r="21" spans="1:8" s="92" customFormat="1" ht="12">
      <c r="A21" s="109" t="s">
        <v>498</v>
      </c>
      <c r="B21" s="104"/>
      <c r="C21" s="110"/>
      <c r="D21" s="110"/>
      <c r="E21" s="84">
        <f t="shared" si="9"/>
        <v>0</v>
      </c>
      <c r="F21" s="84">
        <f t="shared" si="10"/>
        <v>0</v>
      </c>
      <c r="G21" s="84">
        <f t="shared" si="11"/>
        <v>0</v>
      </c>
      <c r="H21" s="111"/>
    </row>
    <row r="22" spans="1:8" s="92" customFormat="1" ht="12">
      <c r="A22" s="109" t="s">
        <v>499</v>
      </c>
      <c r="B22" s="104"/>
      <c r="C22" s="110"/>
      <c r="D22" s="110"/>
      <c r="E22" s="84">
        <f t="shared" si="9"/>
        <v>0</v>
      </c>
      <c r="F22" s="84">
        <f t="shared" si="10"/>
        <v>0</v>
      </c>
      <c r="G22" s="84">
        <f t="shared" si="11"/>
        <v>0</v>
      </c>
      <c r="H22" s="111"/>
    </row>
    <row r="23" spans="1:8" s="92" customFormat="1" ht="12">
      <c r="A23" s="109" t="s">
        <v>500</v>
      </c>
      <c r="B23" s="104"/>
      <c r="C23" s="110"/>
      <c r="D23" s="110"/>
      <c r="E23" s="84">
        <f t="shared" si="9"/>
        <v>0</v>
      </c>
      <c r="F23" s="84">
        <f t="shared" si="10"/>
        <v>0</v>
      </c>
      <c r="G23" s="84">
        <f t="shared" si="11"/>
        <v>0</v>
      </c>
      <c r="H23" s="111"/>
    </row>
    <row r="24" spans="1:8" s="92" customFormat="1" ht="12">
      <c r="A24" s="109" t="s">
        <v>501</v>
      </c>
      <c r="B24" s="104"/>
      <c r="C24" s="110"/>
      <c r="D24" s="110"/>
      <c r="E24" s="84">
        <f t="shared" si="9"/>
        <v>0</v>
      </c>
      <c r="F24" s="84">
        <f t="shared" si="10"/>
        <v>0</v>
      </c>
      <c r="G24" s="84">
        <f t="shared" si="11"/>
        <v>0</v>
      </c>
      <c r="H24" s="111"/>
    </row>
    <row r="25" spans="1:8" s="92" customFormat="1" ht="12">
      <c r="A25" s="109" t="s">
        <v>502</v>
      </c>
      <c r="B25" s="104"/>
      <c r="C25" s="110"/>
      <c r="D25" s="110"/>
      <c r="E25" s="84">
        <f t="shared" si="9"/>
        <v>0</v>
      </c>
      <c r="F25" s="84">
        <f t="shared" si="10"/>
        <v>0</v>
      </c>
      <c r="G25" s="84">
        <f t="shared" si="11"/>
        <v>0</v>
      </c>
      <c r="H25" s="111"/>
    </row>
    <row r="26" spans="1:8" s="92" customFormat="1" ht="18" customHeight="1">
      <c r="A26" s="109"/>
      <c r="B26" s="134" t="s">
        <v>483</v>
      </c>
      <c r="C26" s="141"/>
      <c r="D26" s="141"/>
      <c r="E26" s="86">
        <f>SUM(E20:E25)</f>
        <v>0</v>
      </c>
      <c r="F26" s="86">
        <f t="shared" ref="F26" si="12">ROUND(E26*0.24,2)</f>
        <v>0</v>
      </c>
      <c r="G26" s="86">
        <f t="shared" ref="G26" si="13">E26+F26</f>
        <v>0</v>
      </c>
      <c r="H26" s="111"/>
    </row>
    <row r="27" spans="1:8" s="92" customFormat="1" ht="24" customHeight="1">
      <c r="A27" s="101" t="s">
        <v>481</v>
      </c>
      <c r="B27" s="243" t="s">
        <v>394</v>
      </c>
      <c r="C27" s="245"/>
      <c r="D27" s="245"/>
      <c r="E27" s="245"/>
      <c r="F27" s="245"/>
      <c r="G27" s="245"/>
      <c r="H27" s="244"/>
    </row>
    <row r="28" spans="1:8" s="92" customFormat="1" ht="12">
      <c r="A28" s="109" t="s">
        <v>503</v>
      </c>
      <c r="B28" s="104"/>
      <c r="C28" s="110"/>
      <c r="D28" s="110"/>
      <c r="E28" s="84">
        <f t="shared" ref="E28:E41" si="14">C28*D28</f>
        <v>0</v>
      </c>
      <c r="F28" s="84">
        <f t="shared" ref="F28:F41" si="15">ROUND(E28*0.24,2)</f>
        <v>0</v>
      </c>
      <c r="G28" s="84">
        <f t="shared" ref="G28:G33" si="16">E28+F28</f>
        <v>0</v>
      </c>
      <c r="H28" s="111"/>
    </row>
    <row r="29" spans="1:8" s="92" customFormat="1" ht="12">
      <c r="A29" s="109" t="s">
        <v>504</v>
      </c>
      <c r="B29" s="104"/>
      <c r="C29" s="110"/>
      <c r="D29" s="110"/>
      <c r="E29" s="84">
        <f t="shared" si="14"/>
        <v>0</v>
      </c>
      <c r="F29" s="84">
        <f t="shared" si="15"/>
        <v>0</v>
      </c>
      <c r="G29" s="84">
        <f t="shared" si="16"/>
        <v>0</v>
      </c>
      <c r="H29" s="111"/>
    </row>
    <row r="30" spans="1:8" s="92" customFormat="1" ht="12">
      <c r="A30" s="109" t="s">
        <v>505</v>
      </c>
      <c r="B30" s="104"/>
      <c r="C30" s="110"/>
      <c r="D30" s="110"/>
      <c r="E30" s="84">
        <f t="shared" si="14"/>
        <v>0</v>
      </c>
      <c r="F30" s="84">
        <f t="shared" si="15"/>
        <v>0</v>
      </c>
      <c r="G30" s="84">
        <f t="shared" si="16"/>
        <v>0</v>
      </c>
      <c r="H30" s="111"/>
    </row>
    <row r="31" spans="1:8" s="92" customFormat="1" ht="12">
      <c r="A31" s="109" t="s">
        <v>506</v>
      </c>
      <c r="B31" s="104"/>
      <c r="C31" s="110"/>
      <c r="D31" s="110"/>
      <c r="E31" s="84">
        <f t="shared" si="14"/>
        <v>0</v>
      </c>
      <c r="F31" s="84">
        <f t="shared" si="15"/>
        <v>0</v>
      </c>
      <c r="G31" s="84">
        <f t="shared" si="16"/>
        <v>0</v>
      </c>
      <c r="H31" s="111"/>
    </row>
    <row r="32" spans="1:8" s="92" customFormat="1" ht="12">
      <c r="A32" s="109" t="s">
        <v>507</v>
      </c>
      <c r="B32" s="104"/>
      <c r="C32" s="110"/>
      <c r="D32" s="110"/>
      <c r="E32" s="84">
        <f t="shared" si="14"/>
        <v>0</v>
      </c>
      <c r="F32" s="84">
        <f t="shared" si="15"/>
        <v>0</v>
      </c>
      <c r="G32" s="84">
        <f t="shared" si="16"/>
        <v>0</v>
      </c>
      <c r="H32" s="111"/>
    </row>
    <row r="33" spans="1:8" s="92" customFormat="1" ht="12">
      <c r="A33" s="109" t="s">
        <v>508</v>
      </c>
      <c r="B33" s="104"/>
      <c r="C33" s="110"/>
      <c r="D33" s="110"/>
      <c r="E33" s="84">
        <f t="shared" si="14"/>
        <v>0</v>
      </c>
      <c r="F33" s="84">
        <f t="shared" si="15"/>
        <v>0</v>
      </c>
      <c r="G33" s="84">
        <f t="shared" si="16"/>
        <v>0</v>
      </c>
      <c r="H33" s="111"/>
    </row>
    <row r="34" spans="1:8" s="92" customFormat="1" ht="18" customHeight="1">
      <c r="A34" s="109"/>
      <c r="B34" s="134" t="s">
        <v>483</v>
      </c>
      <c r="C34" s="141"/>
      <c r="D34" s="141"/>
      <c r="E34" s="86">
        <f>SUM(E28:E33)</f>
        <v>0</v>
      </c>
      <c r="F34" s="86">
        <f t="shared" ref="F34" si="17">ROUND(E34*0.24,2)</f>
        <v>0</v>
      </c>
      <c r="G34" s="86">
        <f t="shared" ref="G34" si="18">E34+F34</f>
        <v>0</v>
      </c>
      <c r="H34" s="111"/>
    </row>
    <row r="35" spans="1:8" s="92" customFormat="1" ht="24" customHeight="1">
      <c r="A35" s="101" t="s">
        <v>482</v>
      </c>
      <c r="B35" s="243" t="s">
        <v>496</v>
      </c>
      <c r="C35" s="245"/>
      <c r="D35" s="245"/>
      <c r="E35" s="245"/>
      <c r="F35" s="245"/>
      <c r="G35" s="245"/>
      <c r="H35" s="244"/>
    </row>
    <row r="36" spans="1:8" s="92" customFormat="1" ht="12">
      <c r="A36" s="109" t="s">
        <v>509</v>
      </c>
      <c r="B36" s="104"/>
      <c r="C36" s="110"/>
      <c r="D36" s="110"/>
      <c r="E36" s="84">
        <f t="shared" si="14"/>
        <v>0</v>
      </c>
      <c r="F36" s="84">
        <f t="shared" si="15"/>
        <v>0</v>
      </c>
      <c r="G36" s="84">
        <f t="shared" ref="G36:G41" si="19">E36+F36</f>
        <v>0</v>
      </c>
      <c r="H36" s="111"/>
    </row>
    <row r="37" spans="1:8" s="92" customFormat="1" ht="12">
      <c r="A37" s="109" t="s">
        <v>510</v>
      </c>
      <c r="B37" s="104"/>
      <c r="C37" s="110"/>
      <c r="D37" s="110"/>
      <c r="E37" s="84">
        <f t="shared" si="14"/>
        <v>0</v>
      </c>
      <c r="F37" s="84">
        <f t="shared" si="15"/>
        <v>0</v>
      </c>
      <c r="G37" s="84">
        <f t="shared" si="19"/>
        <v>0</v>
      </c>
      <c r="H37" s="111"/>
    </row>
    <row r="38" spans="1:8" s="92" customFormat="1" ht="12">
      <c r="A38" s="109" t="s">
        <v>511</v>
      </c>
      <c r="B38" s="104"/>
      <c r="C38" s="110"/>
      <c r="D38" s="110"/>
      <c r="E38" s="84">
        <f t="shared" si="14"/>
        <v>0</v>
      </c>
      <c r="F38" s="84">
        <f t="shared" si="15"/>
        <v>0</v>
      </c>
      <c r="G38" s="84">
        <f t="shared" si="19"/>
        <v>0</v>
      </c>
      <c r="H38" s="111"/>
    </row>
    <row r="39" spans="1:8" s="92" customFormat="1" ht="12">
      <c r="A39" s="109" t="s">
        <v>512</v>
      </c>
      <c r="B39" s="104"/>
      <c r="C39" s="110"/>
      <c r="D39" s="110"/>
      <c r="E39" s="84">
        <f t="shared" si="14"/>
        <v>0</v>
      </c>
      <c r="F39" s="84">
        <f t="shared" si="15"/>
        <v>0</v>
      </c>
      <c r="G39" s="84">
        <f t="shared" si="19"/>
        <v>0</v>
      </c>
      <c r="H39" s="111"/>
    </row>
    <row r="40" spans="1:8" s="92" customFormat="1" ht="12">
      <c r="A40" s="109" t="s">
        <v>513</v>
      </c>
      <c r="B40" s="104"/>
      <c r="C40" s="110"/>
      <c r="D40" s="110"/>
      <c r="E40" s="84">
        <f t="shared" si="14"/>
        <v>0</v>
      </c>
      <c r="F40" s="84">
        <f t="shared" si="15"/>
        <v>0</v>
      </c>
      <c r="G40" s="84">
        <f t="shared" si="19"/>
        <v>0</v>
      </c>
      <c r="H40" s="111"/>
    </row>
    <row r="41" spans="1:8" s="92" customFormat="1" ht="12">
      <c r="A41" s="109" t="s">
        <v>514</v>
      </c>
      <c r="B41" s="104"/>
      <c r="C41" s="110"/>
      <c r="D41" s="110"/>
      <c r="E41" s="84">
        <f t="shared" si="14"/>
        <v>0</v>
      </c>
      <c r="F41" s="84">
        <f t="shared" si="15"/>
        <v>0</v>
      </c>
      <c r="G41" s="84">
        <f t="shared" si="19"/>
        <v>0</v>
      </c>
      <c r="H41" s="111"/>
    </row>
    <row r="42" spans="1:8" s="92" customFormat="1" ht="18" customHeight="1">
      <c r="A42" s="109"/>
      <c r="B42" s="134" t="s">
        <v>483</v>
      </c>
      <c r="C42" s="141"/>
      <c r="D42" s="141"/>
      <c r="E42" s="86">
        <f>SUM(E36:E41)</f>
        <v>0</v>
      </c>
      <c r="F42" s="86">
        <f t="shared" ref="F42" si="20">ROUND(E42*0.24,2)</f>
        <v>0</v>
      </c>
      <c r="G42" s="86">
        <f t="shared" ref="G42" si="21">E42+F42</f>
        <v>0</v>
      </c>
      <c r="H42" s="111"/>
    </row>
    <row r="43" spans="1:8" s="92" customFormat="1" ht="27" customHeight="1">
      <c r="A43" s="111"/>
      <c r="B43" s="134" t="s">
        <v>117</v>
      </c>
      <c r="C43" s="106"/>
      <c r="D43" s="106"/>
      <c r="E43" s="112">
        <f>E10+E18+E26+E34+E42</f>
        <v>0</v>
      </c>
      <c r="F43" s="112">
        <f t="shared" ref="F43:G43" si="22">F10+F18+F26+F34+F42</f>
        <v>0</v>
      </c>
      <c r="G43" s="112">
        <f t="shared" si="22"/>
        <v>0</v>
      </c>
      <c r="H43" s="113"/>
    </row>
    <row r="44" spans="1:8" s="92" customFormat="1" ht="12">
      <c r="A44" s="91"/>
    </row>
    <row r="45" spans="1:8" s="92" customFormat="1" ht="12">
      <c r="A45" s="138"/>
      <c r="B45" s="138"/>
      <c r="C45" s="138"/>
      <c r="D45" s="138"/>
      <c r="E45" s="138"/>
      <c r="F45" s="138"/>
      <c r="G45" s="138"/>
      <c r="H45" s="138"/>
    </row>
    <row r="46" spans="1:8" s="92" customFormat="1" ht="12">
      <c r="A46" s="91"/>
    </row>
    <row r="47" spans="1:8">
      <c r="A47" s="108"/>
    </row>
  </sheetData>
  <mergeCells count="5">
    <mergeCell ref="B3:H3"/>
    <mergeCell ref="B11:H11"/>
    <mergeCell ref="B19:H19"/>
    <mergeCell ref="B27:H27"/>
    <mergeCell ref="B35:H35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62"/>
  <sheetViews>
    <sheetView zoomScaleNormal="100" workbookViewId="0"/>
  </sheetViews>
  <sheetFormatPr defaultColWidth="8.85546875" defaultRowHeight="12.75"/>
  <cols>
    <col min="1" max="1" width="4.42578125" style="1" customWidth="1"/>
    <col min="2" max="2" width="41.42578125" style="4" customWidth="1"/>
    <col min="3" max="3" width="10.42578125" style="1" customWidth="1"/>
    <col min="4" max="4" width="10.28515625" style="1" customWidth="1"/>
    <col min="5" max="5" width="10.42578125" style="1" customWidth="1"/>
    <col min="6" max="10" width="10.140625" style="1" customWidth="1"/>
    <col min="11" max="16384" width="8.85546875" style="1"/>
  </cols>
  <sheetData>
    <row r="1" spans="1:10" ht="27" customHeight="1">
      <c r="A1" s="114" t="s">
        <v>435</v>
      </c>
      <c r="B1" s="115"/>
      <c r="C1" s="115"/>
      <c r="D1" s="115"/>
      <c r="E1" s="115"/>
      <c r="F1" s="115"/>
      <c r="G1" s="115"/>
      <c r="H1" s="115"/>
      <c r="I1" s="115"/>
      <c r="J1" s="122"/>
    </row>
    <row r="2" spans="1:10" s="87" customFormat="1" ht="30" customHeight="1">
      <c r="A2" s="241" t="s">
        <v>0</v>
      </c>
      <c r="B2" s="252" t="s">
        <v>120</v>
      </c>
      <c r="C2" s="241" t="s">
        <v>2</v>
      </c>
      <c r="D2" s="241" t="s">
        <v>3</v>
      </c>
      <c r="E2" s="241" t="s">
        <v>4</v>
      </c>
      <c r="F2" s="247" t="s">
        <v>407</v>
      </c>
      <c r="G2" s="248"/>
      <c r="H2" s="248"/>
      <c r="I2" s="248"/>
      <c r="J2" s="249"/>
    </row>
    <row r="3" spans="1:10" s="87" customFormat="1" ht="24" customHeight="1">
      <c r="A3" s="242"/>
      <c r="B3" s="253"/>
      <c r="C3" s="242"/>
      <c r="D3" s="242"/>
      <c r="E3" s="254"/>
      <c r="F3" s="116" t="s">
        <v>515</v>
      </c>
      <c r="G3" s="116" t="s">
        <v>516</v>
      </c>
      <c r="H3" s="116" t="s">
        <v>517</v>
      </c>
      <c r="I3" s="116" t="s">
        <v>518</v>
      </c>
      <c r="J3" s="116" t="s">
        <v>519</v>
      </c>
    </row>
    <row r="4" spans="1:10" s="87" customFormat="1" ht="27" customHeight="1">
      <c r="A4" s="103">
        <v>1</v>
      </c>
      <c r="B4" s="117" t="s">
        <v>121</v>
      </c>
      <c r="C4" s="118">
        <f>'1.ΑΠΟΚΤΗΣΗ ΓΗΣ'!C9</f>
        <v>0</v>
      </c>
      <c r="D4" s="118">
        <f>'1.ΑΠΟΚΤΗΣΗ ΓΗΣ'!D9</f>
        <v>0</v>
      </c>
      <c r="E4" s="118">
        <f>'1.ΑΠΟΚΤΗΣΗ ΓΗΣ'!E9</f>
        <v>0</v>
      </c>
      <c r="F4" s="119"/>
      <c r="G4" s="119"/>
      <c r="H4" s="119"/>
      <c r="I4" s="119"/>
      <c r="J4" s="119"/>
    </row>
    <row r="5" spans="1:10" s="87" customFormat="1" ht="27" customHeight="1">
      <c r="A5" s="103">
        <v>2</v>
      </c>
      <c r="B5" s="117" t="s">
        <v>397</v>
      </c>
      <c r="C5" s="118">
        <f>'2.ΚΤΙΡΙΑΚΕΣ ΕΓΚΑΤΑΣΤΑΣΕΙΣ'!H234</f>
        <v>0</v>
      </c>
      <c r="D5" s="118">
        <f>'2.ΚΤΙΡΙΑΚΕΣ ΕΓΚΑΤΑΣΤΑΣΕΙΣ'!I234</f>
        <v>0</v>
      </c>
      <c r="E5" s="118">
        <f>'2.ΚΤΙΡΙΑΚΕΣ ΕΓΚΑΤΑΣΤΑΣΕΙΣ'!J234</f>
        <v>0</v>
      </c>
      <c r="F5" s="119"/>
      <c r="G5" s="119"/>
      <c r="H5" s="119"/>
      <c r="I5" s="119"/>
      <c r="J5" s="119"/>
    </row>
    <row r="6" spans="1:10" s="87" customFormat="1" ht="27" customHeight="1">
      <c r="A6" s="103">
        <v>3</v>
      </c>
      <c r="B6" s="117" t="s">
        <v>122</v>
      </c>
      <c r="C6" s="118">
        <f>'3.ΜΗΧΑΝΟΛΟΓΙΚΟΣ ΕΞΟΠΛΙΣΜΟΣ'!F10</f>
        <v>0</v>
      </c>
      <c r="D6" s="118">
        <f>'3.ΜΗΧΑΝΟΛΟΓΙΚΟΣ ΕΞΟΠΛΙΣΜΟΣ'!G10</f>
        <v>0</v>
      </c>
      <c r="E6" s="118">
        <f>'3.ΜΗΧΑΝΟΛΟΓΙΚΟΣ ΕΞΟΠΛΙΣΜΟΣ'!H10</f>
        <v>0</v>
      </c>
      <c r="F6" s="120"/>
      <c r="G6" s="120"/>
      <c r="H6" s="120"/>
      <c r="I6" s="120"/>
      <c r="J6" s="120"/>
    </row>
    <row r="7" spans="1:10" s="87" customFormat="1" ht="27" customHeight="1">
      <c r="A7" s="103">
        <v>4</v>
      </c>
      <c r="B7" s="117" t="s">
        <v>123</v>
      </c>
      <c r="C7" s="118">
        <f>'4.ΛΟΙΠΟΣ ΕΞΟΠΛΙΣΜΟΣ'!F10</f>
        <v>0</v>
      </c>
      <c r="D7" s="118">
        <f>'4.ΛΟΙΠΟΣ ΕΞΟΠΛΙΣΜΟΣ'!G10</f>
        <v>0</v>
      </c>
      <c r="E7" s="118">
        <f>'4.ΛΟΙΠΟΣ ΕΞΟΠΛΙΣΜΟΣ'!H10</f>
        <v>0</v>
      </c>
      <c r="F7" s="120"/>
      <c r="G7" s="120"/>
      <c r="H7" s="120"/>
      <c r="I7" s="120"/>
      <c r="J7" s="120"/>
    </row>
    <row r="8" spans="1:10" s="87" customFormat="1" ht="27" customHeight="1">
      <c r="A8" s="103">
        <v>5</v>
      </c>
      <c r="B8" s="117" t="s">
        <v>124</v>
      </c>
      <c r="C8" s="118">
        <f>'5.ΕΞΟΠΛΙΣΜΟΣ ΑΠΕ'!F10</f>
        <v>0</v>
      </c>
      <c r="D8" s="118">
        <f>'5.ΕΞΟΠΛΙΣΜΟΣ ΑΠΕ'!G10</f>
        <v>0</v>
      </c>
      <c r="E8" s="118">
        <f>'5.ΕΞΟΠΛΙΣΜΟΣ ΑΠΕ'!H10</f>
        <v>0</v>
      </c>
      <c r="F8" s="120"/>
      <c r="G8" s="120"/>
      <c r="H8" s="120"/>
      <c r="I8" s="120"/>
      <c r="J8" s="120"/>
    </row>
    <row r="9" spans="1:10" s="87" customFormat="1" ht="27" customHeight="1">
      <c r="A9" s="103">
        <v>6</v>
      </c>
      <c r="B9" s="117" t="s">
        <v>521</v>
      </c>
      <c r="C9" s="118">
        <f>'6.ΜΕΛΕΤΕΣ-ΥΠΗΡΕΣΙΕΣ'!C13</f>
        <v>0</v>
      </c>
      <c r="D9" s="118">
        <f>'6.ΜΕΛΕΤΕΣ-ΥΠΗΡΕΣΙΕΣ'!D13</f>
        <v>0</v>
      </c>
      <c r="E9" s="118">
        <f>'6.ΜΕΛΕΤΕΣ-ΥΠΗΡΕΣΙΕΣ'!E13</f>
        <v>0</v>
      </c>
      <c r="F9" s="120"/>
      <c r="G9" s="120"/>
      <c r="H9" s="120"/>
      <c r="I9" s="120"/>
      <c r="J9" s="120"/>
    </row>
    <row r="10" spans="1:10" s="87" customFormat="1" ht="27" customHeight="1">
      <c r="A10" s="103">
        <v>7</v>
      </c>
      <c r="B10" s="117" t="s">
        <v>398</v>
      </c>
      <c r="C10" s="118">
        <f>'7.ΠΡΟΒΟΛΗ-ΠΡΟΩΘΗΣΗ-ΕΝΗΜΕΡΩΣΗ'!E43</f>
        <v>0</v>
      </c>
      <c r="D10" s="118">
        <f>'7.ΠΡΟΒΟΛΗ-ΠΡΟΩΘΗΣΗ-ΕΝΗΜΕΡΩΣΗ'!F43</f>
        <v>0</v>
      </c>
      <c r="E10" s="118">
        <f>'7.ΠΡΟΒΟΛΗ-ΠΡΟΩΘΗΣΗ-ΕΝΗΜΕΡΩΣΗ'!G43</f>
        <v>0</v>
      </c>
      <c r="F10" s="120"/>
      <c r="G10" s="120"/>
      <c r="H10" s="120"/>
      <c r="I10" s="120"/>
      <c r="J10" s="120"/>
    </row>
    <row r="11" spans="1:10" s="87" customFormat="1" ht="27" customHeight="1">
      <c r="A11" s="250" t="s">
        <v>408</v>
      </c>
      <c r="B11" s="251"/>
      <c r="C11" s="112">
        <f t="shared" ref="C11" si="0">SUM(C4:C10)</f>
        <v>0</v>
      </c>
      <c r="D11" s="112">
        <f t="shared" ref="D11" si="1">SUM(D4:D10)</f>
        <v>0</v>
      </c>
      <c r="E11" s="112">
        <f t="shared" ref="E11" si="2">SUM(E4:E10)</f>
        <v>0</v>
      </c>
      <c r="F11" s="112">
        <f t="shared" ref="F11" si="3">SUM(F4:F10)</f>
        <v>0</v>
      </c>
      <c r="G11" s="112">
        <f t="shared" ref="G11:J11" si="4">SUM(G4:G10)</f>
        <v>0</v>
      </c>
      <c r="H11" s="112">
        <f t="shared" si="4"/>
        <v>0</v>
      </c>
      <c r="I11" s="112">
        <f t="shared" si="4"/>
        <v>0</v>
      </c>
      <c r="J11" s="112">
        <f t="shared" si="4"/>
        <v>0</v>
      </c>
    </row>
    <row r="12" spans="1:10" s="87" customFormat="1" ht="12">
      <c r="A12" s="99"/>
    </row>
    <row r="13" spans="1:10" s="87" customFormat="1" ht="16.5" customHeight="1">
      <c r="A13" s="246" t="s">
        <v>409</v>
      </c>
      <c r="B13" s="246"/>
      <c r="C13" s="246"/>
      <c r="D13" s="246"/>
      <c r="E13" s="246"/>
      <c r="F13" s="246"/>
      <c r="G13" s="246"/>
      <c r="H13" s="246"/>
      <c r="I13" s="135"/>
      <c r="J13" s="136"/>
    </row>
    <row r="14" spans="1:10" s="87" customFormat="1" ht="21" customHeight="1">
      <c r="A14" s="246" t="s">
        <v>410</v>
      </c>
      <c r="B14" s="246"/>
      <c r="C14" s="246"/>
      <c r="D14" s="136"/>
      <c r="E14" s="136"/>
    </row>
    <row r="15" spans="1:10" s="87" customFormat="1" ht="12"/>
    <row r="16" spans="1:10" s="87" customFormat="1" ht="12"/>
    <row r="17" spans="1:2">
      <c r="A17" s="87"/>
      <c r="B17" s="87"/>
    </row>
    <row r="18" spans="1:2">
      <c r="A18" s="87"/>
      <c r="B18" s="87"/>
    </row>
    <row r="19" spans="1:2">
      <c r="A19" s="87"/>
      <c r="B19" s="87"/>
    </row>
    <row r="20" spans="1:2">
      <c r="A20" s="87"/>
      <c r="B20" s="87"/>
    </row>
    <row r="21" spans="1:2">
      <c r="A21" s="87"/>
      <c r="B21" s="87"/>
    </row>
    <row r="22" spans="1:2">
      <c r="A22" s="87"/>
      <c r="B22" s="87"/>
    </row>
    <row r="23" spans="1:2">
      <c r="A23" s="87"/>
      <c r="B23" s="87"/>
    </row>
    <row r="24" spans="1:2">
      <c r="A24" s="87"/>
      <c r="B24" s="87"/>
    </row>
    <row r="25" spans="1:2">
      <c r="A25" s="87"/>
      <c r="B25" s="87"/>
    </row>
    <row r="26" spans="1:2">
      <c r="A26" s="87"/>
      <c r="B26" s="87"/>
    </row>
    <row r="27" spans="1:2">
      <c r="A27" s="87"/>
      <c r="B27" s="87"/>
    </row>
    <row r="28" spans="1:2">
      <c r="A28" s="87"/>
      <c r="B28" s="87"/>
    </row>
    <row r="29" spans="1:2">
      <c r="A29" s="87"/>
      <c r="B29" s="87"/>
    </row>
    <row r="30" spans="1:2">
      <c r="A30" s="87"/>
      <c r="B30" s="87"/>
    </row>
    <row r="31" spans="1:2">
      <c r="A31" s="87"/>
      <c r="B31" s="87"/>
    </row>
    <row r="32" spans="1:2">
      <c r="B32" s="87"/>
    </row>
    <row r="33" spans="2:2">
      <c r="B33" s="87"/>
    </row>
    <row r="34" spans="2:2">
      <c r="B34" s="87"/>
    </row>
    <row r="35" spans="2:2">
      <c r="B35" s="87"/>
    </row>
    <row r="36" spans="2:2">
      <c r="B36" s="87"/>
    </row>
    <row r="37" spans="2:2">
      <c r="B37" s="87"/>
    </row>
    <row r="38" spans="2:2">
      <c r="B38" s="87"/>
    </row>
    <row r="39" spans="2:2">
      <c r="B39" s="87"/>
    </row>
    <row r="40" spans="2:2">
      <c r="B40" s="87"/>
    </row>
    <row r="41" spans="2:2">
      <c r="B41" s="87"/>
    </row>
    <row r="42" spans="2:2">
      <c r="B42" s="87"/>
    </row>
    <row r="43" spans="2:2">
      <c r="B43" s="87"/>
    </row>
    <row r="44" spans="2:2">
      <c r="B44" s="87"/>
    </row>
    <row r="45" spans="2:2">
      <c r="B45" s="87"/>
    </row>
    <row r="46" spans="2:2">
      <c r="B46" s="87"/>
    </row>
    <row r="47" spans="2:2">
      <c r="B47" s="87"/>
    </row>
    <row r="48" spans="2:2">
      <c r="B48" s="87"/>
    </row>
    <row r="49" spans="2:2">
      <c r="B49" s="87"/>
    </row>
    <row r="50" spans="2:2">
      <c r="B50" s="87"/>
    </row>
    <row r="51" spans="2:2">
      <c r="B51" s="87"/>
    </row>
    <row r="52" spans="2:2">
      <c r="B52" s="87"/>
    </row>
    <row r="53" spans="2:2">
      <c r="B53" s="87"/>
    </row>
    <row r="54" spans="2:2">
      <c r="B54" s="87"/>
    </row>
    <row r="55" spans="2:2">
      <c r="B55" s="87"/>
    </row>
    <row r="56" spans="2:2">
      <c r="B56" s="87"/>
    </row>
    <row r="57" spans="2:2">
      <c r="B57" s="87"/>
    </row>
    <row r="58" spans="2:2">
      <c r="B58" s="87"/>
    </row>
    <row r="59" spans="2:2">
      <c r="B59" s="87"/>
    </row>
    <row r="60" spans="2:2">
      <c r="B60" s="87"/>
    </row>
    <row r="61" spans="2:2">
      <c r="B61" s="87"/>
    </row>
    <row r="62" spans="2:2">
      <c r="B62" s="87"/>
    </row>
    <row r="63" spans="2:2">
      <c r="B63" s="87"/>
    </row>
    <row r="64" spans="2:2">
      <c r="B64" s="87"/>
    </row>
    <row r="65" spans="2:2">
      <c r="B65" s="87"/>
    </row>
    <row r="66" spans="2:2">
      <c r="B66" s="87"/>
    </row>
    <row r="67" spans="2:2">
      <c r="B67" s="87"/>
    </row>
    <row r="68" spans="2:2">
      <c r="B68" s="87"/>
    </row>
    <row r="69" spans="2:2">
      <c r="B69" s="87"/>
    </row>
    <row r="70" spans="2:2">
      <c r="B70" s="87"/>
    </row>
    <row r="71" spans="2:2">
      <c r="B71" s="87"/>
    </row>
    <row r="72" spans="2:2">
      <c r="B72" s="87"/>
    </row>
    <row r="73" spans="2:2">
      <c r="B73" s="87"/>
    </row>
    <row r="74" spans="2:2">
      <c r="B74" s="87"/>
    </row>
    <row r="75" spans="2:2">
      <c r="B75" s="87"/>
    </row>
    <row r="76" spans="2:2">
      <c r="B76" s="87"/>
    </row>
    <row r="77" spans="2:2">
      <c r="B77" s="87"/>
    </row>
    <row r="78" spans="2:2">
      <c r="B78" s="87"/>
    </row>
    <row r="79" spans="2:2">
      <c r="B79" s="87"/>
    </row>
    <row r="80" spans="2:2">
      <c r="B80" s="87"/>
    </row>
    <row r="81" spans="2:2">
      <c r="B81" s="87"/>
    </row>
    <row r="82" spans="2:2">
      <c r="B82" s="87"/>
    </row>
    <row r="83" spans="2:2">
      <c r="B83" s="87"/>
    </row>
    <row r="84" spans="2:2">
      <c r="B84" s="87"/>
    </row>
    <row r="85" spans="2:2">
      <c r="B85" s="87"/>
    </row>
    <row r="86" spans="2:2">
      <c r="B86" s="87"/>
    </row>
    <row r="87" spans="2:2">
      <c r="B87" s="87"/>
    </row>
    <row r="88" spans="2:2">
      <c r="B88" s="87"/>
    </row>
    <row r="89" spans="2:2">
      <c r="B89" s="87"/>
    </row>
    <row r="90" spans="2:2">
      <c r="B90" s="87"/>
    </row>
    <row r="91" spans="2:2">
      <c r="B91" s="87"/>
    </row>
    <row r="92" spans="2:2">
      <c r="B92" s="87"/>
    </row>
    <row r="93" spans="2:2">
      <c r="B93" s="87"/>
    </row>
    <row r="94" spans="2:2">
      <c r="B94" s="87"/>
    </row>
    <row r="95" spans="2:2">
      <c r="B95" s="87"/>
    </row>
    <row r="96" spans="2:2">
      <c r="B96" s="87"/>
    </row>
    <row r="97" spans="2:2">
      <c r="B97" s="87"/>
    </row>
    <row r="98" spans="2:2">
      <c r="B98" s="87"/>
    </row>
    <row r="99" spans="2:2">
      <c r="B99" s="87"/>
    </row>
    <row r="100" spans="2:2">
      <c r="B100" s="87"/>
    </row>
    <row r="101" spans="2:2">
      <c r="B101" s="87"/>
    </row>
    <row r="102" spans="2:2">
      <c r="B102" s="87"/>
    </row>
    <row r="103" spans="2:2">
      <c r="B103" s="87"/>
    </row>
    <row r="104" spans="2:2">
      <c r="B104" s="87"/>
    </row>
    <row r="105" spans="2:2">
      <c r="B105" s="87"/>
    </row>
    <row r="106" spans="2:2">
      <c r="B106" s="87"/>
    </row>
    <row r="107" spans="2:2">
      <c r="B107" s="87"/>
    </row>
    <row r="108" spans="2:2">
      <c r="B108" s="87"/>
    </row>
    <row r="109" spans="2:2">
      <c r="B109" s="87"/>
    </row>
    <row r="110" spans="2:2">
      <c r="B110" s="87"/>
    </row>
    <row r="111" spans="2:2">
      <c r="B111" s="87"/>
    </row>
    <row r="112" spans="2:2">
      <c r="B112" s="87"/>
    </row>
    <row r="113" spans="2:2">
      <c r="B113" s="87"/>
    </row>
    <row r="114" spans="2:2">
      <c r="B114" s="87"/>
    </row>
    <row r="115" spans="2:2">
      <c r="B115" s="87"/>
    </row>
    <row r="116" spans="2:2">
      <c r="B116" s="87"/>
    </row>
    <row r="117" spans="2:2">
      <c r="B117" s="87"/>
    </row>
    <row r="118" spans="2:2">
      <c r="B118" s="87"/>
    </row>
    <row r="119" spans="2:2">
      <c r="B119" s="87"/>
    </row>
    <row r="120" spans="2:2">
      <c r="B120" s="87"/>
    </row>
    <row r="121" spans="2:2">
      <c r="B121" s="87"/>
    </row>
    <row r="122" spans="2:2">
      <c r="B122" s="87"/>
    </row>
    <row r="123" spans="2:2">
      <c r="B123" s="87"/>
    </row>
    <row r="124" spans="2:2">
      <c r="B124" s="87"/>
    </row>
    <row r="125" spans="2:2">
      <c r="B125" s="87"/>
    </row>
    <row r="126" spans="2:2">
      <c r="B126" s="87"/>
    </row>
    <row r="127" spans="2:2">
      <c r="B127" s="87"/>
    </row>
    <row r="128" spans="2:2">
      <c r="B128" s="87"/>
    </row>
    <row r="129" spans="2:2">
      <c r="B129" s="87"/>
    </row>
    <row r="130" spans="2:2">
      <c r="B130" s="87"/>
    </row>
    <row r="131" spans="2:2">
      <c r="B131" s="87"/>
    </row>
    <row r="132" spans="2:2">
      <c r="B132" s="87"/>
    </row>
    <row r="133" spans="2:2">
      <c r="B133" s="87"/>
    </row>
    <row r="134" spans="2:2">
      <c r="B134" s="87"/>
    </row>
    <row r="135" spans="2:2">
      <c r="B135" s="87"/>
    </row>
    <row r="136" spans="2:2">
      <c r="B136" s="87"/>
    </row>
    <row r="137" spans="2:2">
      <c r="B137" s="87"/>
    </row>
    <row r="138" spans="2:2">
      <c r="B138" s="87"/>
    </row>
    <row r="139" spans="2:2">
      <c r="B139" s="87"/>
    </row>
    <row r="140" spans="2:2">
      <c r="B140" s="87"/>
    </row>
    <row r="141" spans="2:2">
      <c r="B141" s="87"/>
    </row>
    <row r="142" spans="2:2">
      <c r="B142" s="87"/>
    </row>
    <row r="143" spans="2:2">
      <c r="B143" s="87"/>
    </row>
    <row r="144" spans="2:2">
      <c r="B144" s="87"/>
    </row>
    <row r="145" spans="2:2">
      <c r="B145" s="87"/>
    </row>
    <row r="146" spans="2:2">
      <c r="B146" s="87"/>
    </row>
    <row r="147" spans="2:2">
      <c r="B147" s="87"/>
    </row>
    <row r="148" spans="2:2">
      <c r="B148" s="87"/>
    </row>
    <row r="149" spans="2:2">
      <c r="B149" s="87"/>
    </row>
    <row r="150" spans="2:2">
      <c r="B150" s="87"/>
    </row>
    <row r="151" spans="2:2">
      <c r="B151" s="87"/>
    </row>
    <row r="152" spans="2:2">
      <c r="B152" s="87"/>
    </row>
    <row r="153" spans="2:2">
      <c r="B153" s="87"/>
    </row>
    <row r="154" spans="2:2">
      <c r="B154" s="87"/>
    </row>
    <row r="155" spans="2:2">
      <c r="B155" s="87"/>
    </row>
    <row r="156" spans="2:2">
      <c r="B156" s="87"/>
    </row>
    <row r="157" spans="2:2">
      <c r="B157" s="87"/>
    </row>
    <row r="158" spans="2:2">
      <c r="B158" s="87"/>
    </row>
    <row r="159" spans="2:2">
      <c r="B159" s="87"/>
    </row>
    <row r="160" spans="2:2">
      <c r="B160" s="87"/>
    </row>
    <row r="161" spans="2:2">
      <c r="B161" s="87"/>
    </row>
    <row r="162" spans="2:2">
      <c r="B162" s="87"/>
    </row>
    <row r="163" spans="2:2">
      <c r="B163" s="87"/>
    </row>
    <row r="164" spans="2:2">
      <c r="B164" s="87"/>
    </row>
    <row r="165" spans="2:2">
      <c r="B165" s="87"/>
    </row>
    <row r="166" spans="2:2">
      <c r="B166" s="87"/>
    </row>
    <row r="167" spans="2:2">
      <c r="B167" s="87"/>
    </row>
    <row r="168" spans="2:2">
      <c r="B168" s="87"/>
    </row>
    <row r="169" spans="2:2">
      <c r="B169" s="87"/>
    </row>
    <row r="170" spans="2:2">
      <c r="B170" s="87"/>
    </row>
    <row r="171" spans="2:2">
      <c r="B171" s="87"/>
    </row>
    <row r="172" spans="2:2">
      <c r="B172" s="87"/>
    </row>
    <row r="173" spans="2:2">
      <c r="B173" s="87"/>
    </row>
    <row r="174" spans="2:2">
      <c r="B174" s="87"/>
    </row>
    <row r="175" spans="2:2">
      <c r="B175" s="87"/>
    </row>
    <row r="176" spans="2:2">
      <c r="B176" s="87"/>
    </row>
    <row r="177" spans="2:2">
      <c r="B177" s="87"/>
    </row>
    <row r="178" spans="2:2">
      <c r="B178" s="87"/>
    </row>
    <row r="179" spans="2:2">
      <c r="B179" s="87"/>
    </row>
    <row r="180" spans="2:2">
      <c r="B180" s="87"/>
    </row>
    <row r="181" spans="2:2">
      <c r="B181" s="87"/>
    </row>
    <row r="182" spans="2:2">
      <c r="B182" s="87"/>
    </row>
    <row r="183" spans="2:2">
      <c r="B183" s="87"/>
    </row>
    <row r="184" spans="2:2">
      <c r="B184" s="87"/>
    </row>
    <row r="185" spans="2:2">
      <c r="B185" s="87"/>
    </row>
    <row r="186" spans="2:2">
      <c r="B186" s="87"/>
    </row>
    <row r="187" spans="2:2">
      <c r="B187" s="87"/>
    </row>
    <row r="188" spans="2:2">
      <c r="B188" s="87"/>
    </row>
    <row r="189" spans="2:2">
      <c r="B189" s="87"/>
    </row>
    <row r="190" spans="2:2">
      <c r="B190" s="87"/>
    </row>
    <row r="191" spans="2:2">
      <c r="B191" s="87"/>
    </row>
    <row r="192" spans="2:2">
      <c r="B192" s="87"/>
    </row>
    <row r="193" spans="2:2">
      <c r="B193" s="87"/>
    </row>
    <row r="194" spans="2:2">
      <c r="B194" s="87"/>
    </row>
    <row r="195" spans="2:2">
      <c r="B195" s="87"/>
    </row>
    <row r="196" spans="2:2">
      <c r="B196" s="87"/>
    </row>
    <row r="197" spans="2:2">
      <c r="B197" s="87"/>
    </row>
    <row r="198" spans="2:2">
      <c r="B198" s="87"/>
    </row>
    <row r="199" spans="2:2">
      <c r="B199" s="87"/>
    </row>
    <row r="200" spans="2:2">
      <c r="B200" s="87"/>
    </row>
    <row r="201" spans="2:2">
      <c r="B201" s="87"/>
    </row>
    <row r="202" spans="2:2">
      <c r="B202" s="87"/>
    </row>
    <row r="203" spans="2:2">
      <c r="B203" s="87"/>
    </row>
    <row r="204" spans="2:2">
      <c r="B204" s="87"/>
    </row>
    <row r="205" spans="2:2">
      <c r="B205" s="87"/>
    </row>
    <row r="206" spans="2:2">
      <c r="B206" s="87"/>
    </row>
    <row r="207" spans="2:2">
      <c r="B207" s="87"/>
    </row>
    <row r="208" spans="2:2">
      <c r="B208" s="87"/>
    </row>
    <row r="209" spans="2:2">
      <c r="B209" s="87"/>
    </row>
    <row r="210" spans="2:2">
      <c r="B210" s="87"/>
    </row>
    <row r="211" spans="2:2">
      <c r="B211" s="87"/>
    </row>
    <row r="212" spans="2:2">
      <c r="B212" s="87"/>
    </row>
    <row r="213" spans="2:2">
      <c r="B213" s="87"/>
    </row>
    <row r="214" spans="2:2">
      <c r="B214" s="87"/>
    </row>
    <row r="215" spans="2:2">
      <c r="B215" s="87"/>
    </row>
    <row r="216" spans="2:2">
      <c r="B216" s="87"/>
    </row>
    <row r="217" spans="2:2">
      <c r="B217" s="87"/>
    </row>
    <row r="218" spans="2:2">
      <c r="B218" s="87"/>
    </row>
    <row r="219" spans="2:2">
      <c r="B219" s="87"/>
    </row>
    <row r="220" spans="2:2">
      <c r="B220" s="87"/>
    </row>
    <row r="221" spans="2:2">
      <c r="B221" s="87"/>
    </row>
    <row r="222" spans="2:2">
      <c r="B222" s="87"/>
    </row>
    <row r="223" spans="2:2">
      <c r="B223" s="87"/>
    </row>
    <row r="224" spans="2:2">
      <c r="B224" s="87"/>
    </row>
    <row r="225" spans="2:2">
      <c r="B225" s="87"/>
    </row>
    <row r="226" spans="2:2">
      <c r="B226" s="87"/>
    </row>
    <row r="227" spans="2:2">
      <c r="B227" s="87"/>
    </row>
    <row r="228" spans="2:2">
      <c r="B228" s="87"/>
    </row>
    <row r="229" spans="2:2">
      <c r="B229" s="87"/>
    </row>
    <row r="230" spans="2:2">
      <c r="B230" s="87"/>
    </row>
    <row r="231" spans="2:2">
      <c r="B231" s="87"/>
    </row>
    <row r="232" spans="2:2">
      <c r="B232" s="87"/>
    </row>
    <row r="233" spans="2:2">
      <c r="B233" s="87"/>
    </row>
    <row r="234" spans="2:2">
      <c r="B234" s="87"/>
    </row>
    <row r="235" spans="2:2">
      <c r="B235" s="87"/>
    </row>
    <row r="236" spans="2:2">
      <c r="B236" s="87"/>
    </row>
    <row r="237" spans="2:2">
      <c r="B237" s="87"/>
    </row>
    <row r="238" spans="2:2">
      <c r="B238" s="87"/>
    </row>
    <row r="239" spans="2:2">
      <c r="B239" s="87"/>
    </row>
    <row r="240" spans="2:2">
      <c r="B240" s="87"/>
    </row>
    <row r="241" spans="2:2">
      <c r="B241" s="87"/>
    </row>
    <row r="242" spans="2:2">
      <c r="B242" s="87"/>
    </row>
    <row r="243" spans="2:2">
      <c r="B243" s="87"/>
    </row>
    <row r="244" spans="2:2">
      <c r="B244" s="87"/>
    </row>
    <row r="245" spans="2:2">
      <c r="B245" s="87"/>
    </row>
    <row r="246" spans="2:2">
      <c r="B246" s="87"/>
    </row>
    <row r="247" spans="2:2">
      <c r="B247" s="87"/>
    </row>
    <row r="248" spans="2:2">
      <c r="B248" s="87"/>
    </row>
    <row r="249" spans="2:2">
      <c r="B249" s="87"/>
    </row>
    <row r="250" spans="2:2">
      <c r="B250" s="87"/>
    </row>
    <row r="251" spans="2:2">
      <c r="B251" s="87"/>
    </row>
    <row r="252" spans="2:2">
      <c r="B252" s="87"/>
    </row>
    <row r="253" spans="2:2">
      <c r="B253" s="87"/>
    </row>
    <row r="254" spans="2:2">
      <c r="B254" s="87"/>
    </row>
    <row r="255" spans="2:2">
      <c r="B255" s="87"/>
    </row>
    <row r="256" spans="2:2">
      <c r="B256" s="87"/>
    </row>
    <row r="257" spans="2:2">
      <c r="B257" s="87"/>
    </row>
    <row r="258" spans="2:2">
      <c r="B258" s="87"/>
    </row>
    <row r="259" spans="2:2">
      <c r="B259" s="87"/>
    </row>
    <row r="260" spans="2:2">
      <c r="B260" s="87"/>
    </row>
    <row r="261" spans="2:2">
      <c r="B261" s="87"/>
    </row>
    <row r="262" spans="2:2">
      <c r="B262" s="87"/>
    </row>
    <row r="263" spans="2:2">
      <c r="B263" s="87"/>
    </row>
    <row r="264" spans="2:2">
      <c r="B264" s="87"/>
    </row>
    <row r="265" spans="2:2">
      <c r="B265" s="87"/>
    </row>
    <row r="266" spans="2:2">
      <c r="B266" s="87"/>
    </row>
    <row r="267" spans="2:2">
      <c r="B267" s="87"/>
    </row>
    <row r="268" spans="2:2">
      <c r="B268" s="87"/>
    </row>
    <row r="269" spans="2:2">
      <c r="B269" s="87"/>
    </row>
    <row r="270" spans="2:2">
      <c r="B270" s="87"/>
    </row>
    <row r="271" spans="2:2">
      <c r="B271" s="87"/>
    </row>
    <row r="272" spans="2:2">
      <c r="B272" s="87"/>
    </row>
    <row r="273" spans="2:2">
      <c r="B273" s="87"/>
    </row>
    <row r="274" spans="2:2">
      <c r="B274" s="87"/>
    </row>
    <row r="275" spans="2:2">
      <c r="B275" s="87"/>
    </row>
    <row r="276" spans="2:2">
      <c r="B276" s="87"/>
    </row>
    <row r="277" spans="2:2">
      <c r="B277" s="87"/>
    </row>
    <row r="278" spans="2:2">
      <c r="B278" s="87"/>
    </row>
    <row r="279" spans="2:2">
      <c r="B279" s="87"/>
    </row>
    <row r="280" spans="2:2">
      <c r="B280" s="87"/>
    </row>
    <row r="281" spans="2:2">
      <c r="B281" s="87"/>
    </row>
    <row r="282" spans="2:2">
      <c r="B282" s="87"/>
    </row>
    <row r="283" spans="2:2">
      <c r="B283" s="87"/>
    </row>
    <row r="284" spans="2:2">
      <c r="B284" s="87"/>
    </row>
    <row r="285" spans="2:2">
      <c r="B285" s="87"/>
    </row>
    <row r="286" spans="2:2">
      <c r="B286" s="87"/>
    </row>
    <row r="287" spans="2:2">
      <c r="B287" s="87"/>
    </row>
    <row r="288" spans="2:2">
      <c r="B288" s="87"/>
    </row>
    <row r="289" spans="2:2">
      <c r="B289" s="87"/>
    </row>
    <row r="290" spans="2:2">
      <c r="B290" s="87"/>
    </row>
    <row r="291" spans="2:2">
      <c r="B291" s="87"/>
    </row>
    <row r="292" spans="2:2">
      <c r="B292" s="87"/>
    </row>
    <row r="293" spans="2:2">
      <c r="B293" s="87"/>
    </row>
    <row r="294" spans="2:2">
      <c r="B294" s="87"/>
    </row>
    <row r="295" spans="2:2">
      <c r="B295" s="87"/>
    </row>
    <row r="296" spans="2:2">
      <c r="B296" s="87"/>
    </row>
    <row r="297" spans="2:2">
      <c r="B297" s="87"/>
    </row>
    <row r="298" spans="2:2">
      <c r="B298" s="87"/>
    </row>
    <row r="299" spans="2:2">
      <c r="B299" s="87"/>
    </row>
    <row r="300" spans="2:2">
      <c r="B300" s="87"/>
    </row>
    <row r="301" spans="2:2">
      <c r="B301" s="87"/>
    </row>
    <row r="302" spans="2:2">
      <c r="B302" s="87"/>
    </row>
    <row r="303" spans="2:2">
      <c r="B303" s="87"/>
    </row>
    <row r="304" spans="2:2">
      <c r="B304" s="87"/>
    </row>
    <row r="305" spans="2:2">
      <c r="B305" s="87"/>
    </row>
    <row r="306" spans="2:2">
      <c r="B306" s="87"/>
    </row>
    <row r="307" spans="2:2">
      <c r="B307" s="87"/>
    </row>
    <row r="308" spans="2:2">
      <c r="B308" s="87"/>
    </row>
    <row r="309" spans="2:2">
      <c r="B309" s="87"/>
    </row>
    <row r="310" spans="2:2">
      <c r="B310" s="87"/>
    </row>
    <row r="311" spans="2:2">
      <c r="B311" s="87"/>
    </row>
    <row r="312" spans="2:2">
      <c r="B312" s="87"/>
    </row>
    <row r="313" spans="2:2">
      <c r="B313" s="87"/>
    </row>
    <row r="314" spans="2:2">
      <c r="B314" s="87"/>
    </row>
    <row r="315" spans="2:2">
      <c r="B315" s="87"/>
    </row>
    <row r="316" spans="2:2">
      <c r="B316" s="87"/>
    </row>
    <row r="317" spans="2:2">
      <c r="B317" s="87"/>
    </row>
    <row r="318" spans="2:2">
      <c r="B318" s="87"/>
    </row>
    <row r="319" spans="2:2">
      <c r="B319" s="87"/>
    </row>
    <row r="320" spans="2:2">
      <c r="B320" s="87"/>
    </row>
    <row r="321" spans="2:2">
      <c r="B321" s="87"/>
    </row>
    <row r="322" spans="2:2">
      <c r="B322" s="87"/>
    </row>
    <row r="323" spans="2:2">
      <c r="B323" s="87"/>
    </row>
    <row r="324" spans="2:2">
      <c r="B324" s="87"/>
    </row>
    <row r="325" spans="2:2">
      <c r="B325" s="87"/>
    </row>
    <row r="326" spans="2:2">
      <c r="B326" s="87"/>
    </row>
    <row r="327" spans="2:2">
      <c r="B327" s="87"/>
    </row>
    <row r="328" spans="2:2">
      <c r="B328" s="87"/>
    </row>
    <row r="329" spans="2:2">
      <c r="B329" s="87"/>
    </row>
    <row r="330" spans="2:2">
      <c r="B330" s="87"/>
    </row>
    <row r="331" spans="2:2">
      <c r="B331" s="87"/>
    </row>
    <row r="332" spans="2:2">
      <c r="B332" s="87"/>
    </row>
    <row r="333" spans="2:2">
      <c r="B333" s="87"/>
    </row>
    <row r="334" spans="2:2">
      <c r="B334" s="87"/>
    </row>
    <row r="335" spans="2:2">
      <c r="B335" s="87"/>
    </row>
    <row r="336" spans="2:2">
      <c r="B336" s="87"/>
    </row>
    <row r="337" spans="2:2">
      <c r="B337" s="87"/>
    </row>
    <row r="338" spans="2:2">
      <c r="B338" s="87"/>
    </row>
    <row r="339" spans="2:2">
      <c r="B339" s="87"/>
    </row>
    <row r="340" spans="2:2">
      <c r="B340" s="87"/>
    </row>
    <row r="341" spans="2:2">
      <c r="B341" s="87"/>
    </row>
    <row r="342" spans="2:2">
      <c r="B342" s="87"/>
    </row>
    <row r="343" spans="2:2">
      <c r="B343" s="87"/>
    </row>
    <row r="344" spans="2:2">
      <c r="B344" s="87"/>
    </row>
    <row r="345" spans="2:2">
      <c r="B345" s="87"/>
    </row>
    <row r="346" spans="2:2">
      <c r="B346" s="87"/>
    </row>
    <row r="347" spans="2:2">
      <c r="B347" s="87"/>
    </row>
    <row r="348" spans="2:2">
      <c r="B348" s="87"/>
    </row>
    <row r="349" spans="2:2">
      <c r="B349" s="87"/>
    </row>
    <row r="350" spans="2:2">
      <c r="B350" s="87"/>
    </row>
    <row r="351" spans="2:2">
      <c r="B351" s="87"/>
    </row>
    <row r="352" spans="2:2">
      <c r="B352" s="87"/>
    </row>
    <row r="353" spans="2:2">
      <c r="B353" s="87"/>
    </row>
    <row r="354" spans="2:2">
      <c r="B354" s="87"/>
    </row>
    <row r="355" spans="2:2">
      <c r="B355" s="87"/>
    </row>
    <row r="356" spans="2:2">
      <c r="B356" s="87"/>
    </row>
    <row r="357" spans="2:2">
      <c r="B357" s="87"/>
    </row>
    <row r="358" spans="2:2">
      <c r="B358" s="87"/>
    </row>
    <row r="359" spans="2:2">
      <c r="B359" s="87"/>
    </row>
    <row r="360" spans="2:2">
      <c r="B360" s="87"/>
    </row>
    <row r="361" spans="2:2">
      <c r="B361" s="87"/>
    </row>
    <row r="362" spans="2:2">
      <c r="B362" s="87"/>
    </row>
    <row r="363" spans="2:2">
      <c r="B363" s="87"/>
    </row>
    <row r="364" spans="2:2">
      <c r="B364" s="87"/>
    </row>
    <row r="365" spans="2:2">
      <c r="B365" s="87"/>
    </row>
    <row r="366" spans="2:2">
      <c r="B366" s="87"/>
    </row>
    <row r="367" spans="2:2">
      <c r="B367" s="87"/>
    </row>
    <row r="368" spans="2:2">
      <c r="B368" s="87"/>
    </row>
    <row r="369" spans="2:2">
      <c r="B369" s="87"/>
    </row>
    <row r="370" spans="2:2">
      <c r="B370" s="87"/>
    </row>
    <row r="371" spans="2:2">
      <c r="B371" s="87"/>
    </row>
    <row r="372" spans="2:2">
      <c r="B372" s="87"/>
    </row>
    <row r="373" spans="2:2">
      <c r="B373" s="87"/>
    </row>
    <row r="374" spans="2:2">
      <c r="B374" s="87"/>
    </row>
    <row r="375" spans="2:2">
      <c r="B375" s="87"/>
    </row>
    <row r="376" spans="2:2">
      <c r="B376" s="87"/>
    </row>
    <row r="377" spans="2:2">
      <c r="B377" s="87"/>
    </row>
    <row r="378" spans="2:2">
      <c r="B378" s="87"/>
    </row>
    <row r="379" spans="2:2">
      <c r="B379" s="87"/>
    </row>
    <row r="380" spans="2:2">
      <c r="B380" s="87"/>
    </row>
    <row r="381" spans="2:2">
      <c r="B381" s="87"/>
    </row>
    <row r="382" spans="2:2">
      <c r="B382" s="87"/>
    </row>
    <row r="383" spans="2:2">
      <c r="B383" s="87"/>
    </row>
    <row r="384" spans="2:2">
      <c r="B384" s="87"/>
    </row>
    <row r="385" spans="2:2">
      <c r="B385" s="87"/>
    </row>
    <row r="386" spans="2:2">
      <c r="B386" s="87"/>
    </row>
    <row r="387" spans="2:2">
      <c r="B387" s="87"/>
    </row>
    <row r="388" spans="2:2">
      <c r="B388" s="87"/>
    </row>
    <row r="389" spans="2:2">
      <c r="B389" s="87"/>
    </row>
    <row r="390" spans="2:2">
      <c r="B390" s="87"/>
    </row>
    <row r="391" spans="2:2">
      <c r="B391" s="87"/>
    </row>
    <row r="392" spans="2:2">
      <c r="B392" s="87"/>
    </row>
    <row r="393" spans="2:2">
      <c r="B393" s="87"/>
    </row>
    <row r="394" spans="2:2">
      <c r="B394" s="87"/>
    </row>
    <row r="395" spans="2:2">
      <c r="B395" s="87"/>
    </row>
    <row r="396" spans="2:2">
      <c r="B396" s="87"/>
    </row>
    <row r="397" spans="2:2">
      <c r="B397" s="87"/>
    </row>
    <row r="398" spans="2:2">
      <c r="B398" s="87"/>
    </row>
    <row r="399" spans="2:2">
      <c r="B399" s="87"/>
    </row>
    <row r="400" spans="2:2">
      <c r="B400" s="87"/>
    </row>
    <row r="401" spans="2:2">
      <c r="B401" s="87"/>
    </row>
    <row r="402" spans="2:2">
      <c r="B402" s="87"/>
    </row>
    <row r="403" spans="2:2">
      <c r="B403" s="87"/>
    </row>
    <row r="404" spans="2:2">
      <c r="B404" s="87"/>
    </row>
    <row r="405" spans="2:2">
      <c r="B405" s="87"/>
    </row>
    <row r="406" spans="2:2">
      <c r="B406" s="87"/>
    </row>
    <row r="407" spans="2:2">
      <c r="B407" s="87"/>
    </row>
    <row r="408" spans="2:2">
      <c r="B408" s="87"/>
    </row>
    <row r="409" spans="2:2">
      <c r="B409" s="87"/>
    </row>
    <row r="410" spans="2:2">
      <c r="B410" s="87"/>
    </row>
    <row r="411" spans="2:2">
      <c r="B411" s="87"/>
    </row>
    <row r="412" spans="2:2">
      <c r="B412" s="87"/>
    </row>
    <row r="413" spans="2:2">
      <c r="B413" s="87"/>
    </row>
    <row r="414" spans="2:2">
      <c r="B414" s="87"/>
    </row>
    <row r="415" spans="2:2">
      <c r="B415" s="87"/>
    </row>
    <row r="416" spans="2:2">
      <c r="B416" s="87"/>
    </row>
    <row r="417" spans="2:2">
      <c r="B417" s="87"/>
    </row>
    <row r="418" spans="2:2">
      <c r="B418" s="87"/>
    </row>
    <row r="419" spans="2:2">
      <c r="B419" s="87"/>
    </row>
    <row r="420" spans="2:2">
      <c r="B420" s="87"/>
    </row>
    <row r="421" spans="2:2">
      <c r="B421" s="87"/>
    </row>
    <row r="422" spans="2:2">
      <c r="B422" s="87"/>
    </row>
    <row r="423" spans="2:2">
      <c r="B423" s="87"/>
    </row>
    <row r="424" spans="2:2">
      <c r="B424" s="87"/>
    </row>
    <row r="425" spans="2:2">
      <c r="B425" s="87"/>
    </row>
    <row r="426" spans="2:2">
      <c r="B426" s="87"/>
    </row>
    <row r="427" spans="2:2">
      <c r="B427" s="87"/>
    </row>
    <row r="428" spans="2:2">
      <c r="B428" s="87"/>
    </row>
    <row r="429" spans="2:2">
      <c r="B429" s="87"/>
    </row>
    <row r="430" spans="2:2">
      <c r="B430" s="87"/>
    </row>
    <row r="431" spans="2:2">
      <c r="B431" s="87"/>
    </row>
    <row r="432" spans="2:2">
      <c r="B432" s="87"/>
    </row>
    <row r="433" spans="2:2">
      <c r="B433" s="87"/>
    </row>
    <row r="434" spans="2:2">
      <c r="B434" s="87"/>
    </row>
    <row r="435" spans="2:2">
      <c r="B435" s="87"/>
    </row>
    <row r="436" spans="2:2">
      <c r="B436" s="87"/>
    </row>
    <row r="437" spans="2:2">
      <c r="B437" s="87"/>
    </row>
    <row r="438" spans="2:2">
      <c r="B438" s="87"/>
    </row>
    <row r="439" spans="2:2">
      <c r="B439" s="87"/>
    </row>
    <row r="440" spans="2:2">
      <c r="B440" s="87"/>
    </row>
    <row r="441" spans="2:2">
      <c r="B441" s="87"/>
    </row>
    <row r="442" spans="2:2">
      <c r="B442" s="87"/>
    </row>
    <row r="443" spans="2:2">
      <c r="B443" s="87"/>
    </row>
    <row r="444" spans="2:2">
      <c r="B444" s="87"/>
    </row>
    <row r="445" spans="2:2">
      <c r="B445" s="87"/>
    </row>
    <row r="446" spans="2:2">
      <c r="B446" s="87"/>
    </row>
    <row r="447" spans="2:2">
      <c r="B447" s="87"/>
    </row>
    <row r="448" spans="2:2">
      <c r="B448" s="87"/>
    </row>
    <row r="449" spans="2:2">
      <c r="B449" s="87"/>
    </row>
    <row r="450" spans="2:2">
      <c r="B450" s="87"/>
    </row>
    <row r="451" spans="2:2">
      <c r="B451" s="87"/>
    </row>
    <row r="452" spans="2:2">
      <c r="B452" s="87"/>
    </row>
    <row r="453" spans="2:2">
      <c r="B453" s="87"/>
    </row>
    <row r="454" spans="2:2">
      <c r="B454" s="87"/>
    </row>
    <row r="455" spans="2:2">
      <c r="B455" s="87"/>
    </row>
    <row r="456" spans="2:2">
      <c r="B456" s="87"/>
    </row>
    <row r="457" spans="2:2">
      <c r="B457" s="87"/>
    </row>
    <row r="458" spans="2:2">
      <c r="B458" s="87"/>
    </row>
    <row r="459" spans="2:2">
      <c r="B459" s="87"/>
    </row>
    <row r="460" spans="2:2">
      <c r="B460" s="87"/>
    </row>
    <row r="461" spans="2:2">
      <c r="B461" s="87"/>
    </row>
    <row r="462" spans="2:2">
      <c r="B462" s="87"/>
    </row>
    <row r="463" spans="2:2">
      <c r="B463" s="87"/>
    </row>
    <row r="464" spans="2:2">
      <c r="B464" s="87"/>
    </row>
    <row r="465" spans="2:2">
      <c r="B465" s="87"/>
    </row>
    <row r="466" spans="2:2">
      <c r="B466" s="87"/>
    </row>
    <row r="467" spans="2:2">
      <c r="B467" s="87"/>
    </row>
    <row r="468" spans="2:2">
      <c r="B468" s="87"/>
    </row>
    <row r="469" spans="2:2">
      <c r="B469" s="87"/>
    </row>
    <row r="470" spans="2:2">
      <c r="B470" s="87"/>
    </row>
    <row r="471" spans="2:2">
      <c r="B471" s="87"/>
    </row>
    <row r="472" spans="2:2">
      <c r="B472" s="87"/>
    </row>
    <row r="473" spans="2:2">
      <c r="B473" s="87"/>
    </row>
    <row r="474" spans="2:2">
      <c r="B474" s="87"/>
    </row>
    <row r="475" spans="2:2">
      <c r="B475" s="87"/>
    </row>
    <row r="476" spans="2:2">
      <c r="B476" s="87"/>
    </row>
    <row r="477" spans="2:2">
      <c r="B477" s="87"/>
    </row>
    <row r="478" spans="2:2">
      <c r="B478" s="87"/>
    </row>
    <row r="479" spans="2:2">
      <c r="B479" s="87"/>
    </row>
    <row r="480" spans="2:2">
      <c r="B480" s="87"/>
    </row>
    <row r="481" spans="2:2">
      <c r="B481" s="87"/>
    </row>
    <row r="482" spans="2:2">
      <c r="B482" s="87"/>
    </row>
    <row r="483" spans="2:2">
      <c r="B483" s="87"/>
    </row>
    <row r="484" spans="2:2">
      <c r="B484" s="87"/>
    </row>
    <row r="485" spans="2:2">
      <c r="B485" s="87"/>
    </row>
    <row r="486" spans="2:2">
      <c r="B486" s="87"/>
    </row>
    <row r="487" spans="2:2">
      <c r="B487" s="87"/>
    </row>
    <row r="488" spans="2:2">
      <c r="B488" s="87"/>
    </row>
    <row r="489" spans="2:2">
      <c r="B489" s="87"/>
    </row>
    <row r="490" spans="2:2">
      <c r="B490" s="87"/>
    </row>
    <row r="491" spans="2:2">
      <c r="B491" s="87"/>
    </row>
    <row r="492" spans="2:2">
      <c r="B492" s="87"/>
    </row>
    <row r="493" spans="2:2">
      <c r="B493" s="87"/>
    </row>
    <row r="494" spans="2:2">
      <c r="B494" s="87"/>
    </row>
    <row r="495" spans="2:2">
      <c r="B495" s="87"/>
    </row>
    <row r="496" spans="2:2">
      <c r="B496" s="87"/>
    </row>
    <row r="497" spans="2:2">
      <c r="B497" s="87"/>
    </row>
    <row r="498" spans="2:2">
      <c r="B498" s="87"/>
    </row>
    <row r="499" spans="2:2">
      <c r="B499" s="87"/>
    </row>
    <row r="500" spans="2:2">
      <c r="B500" s="87"/>
    </row>
    <row r="501" spans="2:2">
      <c r="B501" s="87"/>
    </row>
    <row r="502" spans="2:2">
      <c r="B502" s="87"/>
    </row>
    <row r="503" spans="2:2">
      <c r="B503" s="87"/>
    </row>
    <row r="504" spans="2:2">
      <c r="B504" s="87"/>
    </row>
    <row r="505" spans="2:2">
      <c r="B505" s="87"/>
    </row>
    <row r="506" spans="2:2">
      <c r="B506" s="87"/>
    </row>
    <row r="507" spans="2:2">
      <c r="B507" s="87"/>
    </row>
    <row r="508" spans="2:2">
      <c r="B508" s="87"/>
    </row>
    <row r="509" spans="2:2">
      <c r="B509" s="87"/>
    </row>
    <row r="510" spans="2:2">
      <c r="B510" s="87"/>
    </row>
    <row r="511" spans="2:2">
      <c r="B511" s="87"/>
    </row>
    <row r="512" spans="2:2">
      <c r="B512" s="87"/>
    </row>
    <row r="513" spans="2:2">
      <c r="B513" s="87"/>
    </row>
    <row r="514" spans="2:2">
      <c r="B514" s="87"/>
    </row>
    <row r="515" spans="2:2">
      <c r="B515" s="87"/>
    </row>
    <row r="516" spans="2:2">
      <c r="B516" s="87"/>
    </row>
    <row r="517" spans="2:2">
      <c r="B517" s="87"/>
    </row>
    <row r="518" spans="2:2">
      <c r="B518" s="87"/>
    </row>
    <row r="519" spans="2:2">
      <c r="B519" s="87"/>
    </row>
    <row r="520" spans="2:2">
      <c r="B520" s="87"/>
    </row>
    <row r="521" spans="2:2">
      <c r="B521" s="87"/>
    </row>
    <row r="522" spans="2:2">
      <c r="B522" s="87"/>
    </row>
    <row r="523" spans="2:2">
      <c r="B523" s="87"/>
    </row>
    <row r="524" spans="2:2">
      <c r="B524" s="87"/>
    </row>
    <row r="525" spans="2:2">
      <c r="B525" s="87"/>
    </row>
    <row r="526" spans="2:2">
      <c r="B526" s="87"/>
    </row>
    <row r="527" spans="2:2">
      <c r="B527" s="87"/>
    </row>
    <row r="528" spans="2:2">
      <c r="B528" s="87"/>
    </row>
    <row r="529" spans="2:2">
      <c r="B529" s="87"/>
    </row>
    <row r="530" spans="2:2">
      <c r="B530" s="87"/>
    </row>
    <row r="531" spans="2:2">
      <c r="B531" s="87"/>
    </row>
    <row r="532" spans="2:2">
      <c r="B532" s="87"/>
    </row>
    <row r="533" spans="2:2">
      <c r="B533" s="87"/>
    </row>
    <row r="534" spans="2:2">
      <c r="B534" s="87"/>
    </row>
    <row r="535" spans="2:2">
      <c r="B535" s="87"/>
    </row>
    <row r="536" spans="2:2">
      <c r="B536" s="87"/>
    </row>
    <row r="537" spans="2:2">
      <c r="B537" s="87"/>
    </row>
    <row r="538" spans="2:2">
      <c r="B538" s="87"/>
    </row>
    <row r="539" spans="2:2">
      <c r="B539" s="87"/>
    </row>
    <row r="540" spans="2:2">
      <c r="B540" s="87"/>
    </row>
    <row r="541" spans="2:2">
      <c r="B541" s="87"/>
    </row>
    <row r="542" spans="2:2">
      <c r="B542" s="87"/>
    </row>
    <row r="543" spans="2:2">
      <c r="B543" s="87"/>
    </row>
    <row r="544" spans="2:2">
      <c r="B544" s="87"/>
    </row>
    <row r="545" spans="2:2">
      <c r="B545" s="87"/>
    </row>
    <row r="546" spans="2:2">
      <c r="B546" s="87"/>
    </row>
    <row r="547" spans="2:2">
      <c r="B547" s="87"/>
    </row>
    <row r="548" spans="2:2">
      <c r="B548" s="87"/>
    </row>
    <row r="549" spans="2:2">
      <c r="B549" s="87"/>
    </row>
    <row r="550" spans="2:2">
      <c r="B550" s="87"/>
    </row>
    <row r="551" spans="2:2">
      <c r="B551" s="87"/>
    </row>
    <row r="552" spans="2:2">
      <c r="B552" s="87"/>
    </row>
    <row r="553" spans="2:2">
      <c r="B553" s="87"/>
    </row>
    <row r="554" spans="2:2">
      <c r="B554" s="87"/>
    </row>
    <row r="555" spans="2:2">
      <c r="B555" s="87"/>
    </row>
    <row r="556" spans="2:2">
      <c r="B556" s="87"/>
    </row>
    <row r="557" spans="2:2">
      <c r="B557" s="87"/>
    </row>
    <row r="558" spans="2:2">
      <c r="B558" s="87"/>
    </row>
    <row r="559" spans="2:2">
      <c r="B559" s="87"/>
    </row>
    <row r="560" spans="2:2">
      <c r="B560" s="87"/>
    </row>
    <row r="561" spans="2:2">
      <c r="B561" s="87"/>
    </row>
    <row r="562" spans="2:2">
      <c r="B562" s="87"/>
    </row>
  </sheetData>
  <mergeCells count="9">
    <mergeCell ref="A13:H13"/>
    <mergeCell ref="A14:C14"/>
    <mergeCell ref="F2:J2"/>
    <mergeCell ref="A11:B11"/>
    <mergeCell ref="A2:A3"/>
    <mergeCell ref="B2:B3"/>
    <mergeCell ref="C2:C3"/>
    <mergeCell ref="D2:D3"/>
    <mergeCell ref="E2:E3"/>
  </mergeCells>
  <phoneticPr fontId="2" type="noConversion"/>
  <printOptions horizontalCentered="1"/>
  <pageMargins left="0.15748031496062992" right="0.15748031496062992" top="0.39370078740157483" bottom="0.59055118110236227" header="0.15748031496062992" footer="0.19685039370078741"/>
  <pageSetup paperSize="9" scale="95" orientation="landscape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Καθορισμένες περιοχές</vt:lpstr>
      </vt:variant>
      <vt:variant>
        <vt:i4>4</vt:i4>
      </vt:variant>
    </vt:vector>
  </HeadingPairs>
  <TitlesOfParts>
    <vt:vector size="13" baseType="lpstr">
      <vt:lpstr>ΟΔΗΓΙΕΣ</vt:lpstr>
      <vt:lpstr>1.ΑΠΟΚΤΗΣΗ ΓΗΣ</vt:lpstr>
      <vt:lpstr>2.ΚΤΙΡΙΑΚΕΣ ΕΓΚΑΤΑΣΤΑΣΕΙΣ</vt:lpstr>
      <vt:lpstr>3.ΜΗΧΑΝΟΛΟΓΙΚΟΣ ΕΞΟΠΛΙΣΜΟΣ</vt:lpstr>
      <vt:lpstr>4.ΛΟΙΠΟΣ ΕΞΟΠΛΙΣΜΟΣ</vt:lpstr>
      <vt:lpstr>5.ΕΞΟΠΛΙΣΜΟΣ ΑΠΕ</vt:lpstr>
      <vt:lpstr>6.ΜΕΛΕΤΕΣ-ΥΠΗΡΕΣΙΕΣ</vt:lpstr>
      <vt:lpstr>7.ΠΡΟΒΟΛΗ-ΠΡΟΩΘΗΣΗ-ΕΝΗΜΕΡΩΣΗ</vt:lpstr>
      <vt:lpstr>8.ΣΥΝΟΠΤ.ΑΝΑΛΥΣΗ ΚΟΣΤΟΥΣ-ΧΡΟΝΟΔ</vt:lpstr>
      <vt:lpstr>'2.ΚΤΙΡΙΑΚΕΣ ΕΓΚΑΤΑΣΤΑΣΕΙΣ'!Print_Area</vt:lpstr>
      <vt:lpstr>ΟΔΗΓΙΕΣ!Print_Area</vt:lpstr>
      <vt:lpstr>'2.ΚΤΙΡΙΑΚΕΣ ΕΓΚΑΤΑΣΤΑΣΕΙΣ'!Print_Titles</vt:lpstr>
      <vt:lpstr>'3.ΜΗΧΑΝΟΛΟΓΙΚΟΣ ΕΞΟΠΛΙΣΜΟΣ'!Print_Titles</vt:lpstr>
    </vt:vector>
  </TitlesOfParts>
  <Company>ΑΝΑΠΤΥΞΙΑΚΗ ΗΡΑΚΛΕΙΟΥ Α.Ε.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deppie</dc:creator>
  <cp:lastModifiedBy>K.Voltis</cp:lastModifiedBy>
  <cp:revision/>
  <cp:lastPrinted>2022-07-20T09:31:42Z</cp:lastPrinted>
  <dcterms:created xsi:type="dcterms:W3CDTF">2010-08-10T10:34:07Z</dcterms:created>
  <dcterms:modified xsi:type="dcterms:W3CDTF">2022-07-20T09:32:26Z</dcterms:modified>
</cp:coreProperties>
</file>